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filterPrivacy="1"/>
  <xr:revisionPtr revIDLastSave="0" documentId="13_ncr:1_{32121710-A408-4B4F-B838-D9ADAE6565F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</sheets>
  <definedNames>
    <definedName name="_xlnm.Print_Area" localSheetId="0">Лист1!$A$1:$H$236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14" i="1" l="1"/>
  <c r="H106" i="1"/>
  <c r="H102" i="1"/>
  <c r="H98" i="1"/>
  <c r="H29" i="1"/>
  <c r="H24" i="1"/>
  <c r="H197" i="1" l="1"/>
  <c r="H202" i="1"/>
  <c r="H206" i="1"/>
  <c r="H209" i="1"/>
  <c r="H14" i="1" l="1"/>
  <c r="H18" i="1"/>
  <c r="H19" i="1"/>
  <c r="H34" i="1"/>
  <c r="H40" i="1"/>
  <c r="H43" i="1"/>
  <c r="H50" i="1"/>
  <c r="H55" i="1"/>
  <c r="H60" i="1"/>
  <c r="H63" i="1"/>
  <c r="H66" i="1"/>
  <c r="H71" i="1"/>
  <c r="H79" i="1"/>
  <c r="H86" i="1"/>
  <c r="H88" i="1"/>
  <c r="H92" i="1"/>
  <c r="H110" i="1"/>
  <c r="H118" i="1"/>
  <c r="H122" i="1"/>
  <c r="H127" i="1"/>
  <c r="H134" i="1"/>
  <c r="H141" i="1"/>
  <c r="H148" i="1"/>
  <c r="H156" i="1"/>
  <c r="H162" i="1"/>
  <c r="H168" i="1"/>
  <c r="H174" i="1"/>
  <c r="H180" i="1"/>
  <c r="H186" i="1"/>
  <c r="H189" i="1"/>
  <c r="H193" i="1"/>
  <c r="H211" i="1"/>
  <c r="H214" i="1"/>
  <c r="H216" i="1"/>
  <c r="H218" i="1"/>
  <c r="H220" i="1"/>
  <c r="H222" i="1"/>
  <c r="H224" i="1"/>
  <c r="H226" i="1"/>
  <c r="H227" i="1"/>
  <c r="H228" i="1"/>
  <c r="H229" i="1"/>
  <c r="F230" i="1" l="1"/>
</calcChain>
</file>

<file path=xl/sharedStrings.xml><?xml version="1.0" encoding="utf-8"?>
<sst xmlns="http://schemas.openxmlformats.org/spreadsheetml/2006/main" count="206" uniqueCount="205">
  <si>
    <t xml:space="preserve">Ваше Имя </t>
  </si>
  <si>
    <t>Контактный телефон</t>
  </si>
  <si>
    <t>Адрес эл.почты</t>
  </si>
  <si>
    <t>Дата и время исполнения заказа</t>
  </si>
  <si>
    <t>Адрес доставки</t>
  </si>
  <si>
    <t xml:space="preserve">Количество персон </t>
  </si>
  <si>
    <t>Способ оплаты (наличные , б/н)</t>
  </si>
  <si>
    <t>Комментарии:</t>
  </si>
  <si>
    <t>НАИМЕНОВАНИЕ</t>
  </si>
  <si>
    <t>ЦЕНА</t>
  </si>
  <si>
    <t>СТОИМОСТЬ</t>
  </si>
  <si>
    <t>КАНАПЕ</t>
  </si>
  <si>
    <t xml:space="preserve">ЗАКУСКИ </t>
  </si>
  <si>
    <t>Сыровяленый окорок с ароматной дыней и цитрусовым соусом с медом...1/15 (8 шт.)</t>
  </si>
  <si>
    <t>Буженина</t>
  </si>
  <si>
    <t>Куриный рулет</t>
  </si>
  <si>
    <t>Карбонад в/к</t>
  </si>
  <si>
    <t>Колбаса с/к</t>
  </si>
  <si>
    <t>Язык говяжий</t>
  </si>
  <si>
    <t>Хрен, горчица</t>
  </si>
  <si>
    <t>Лосось с/с</t>
  </si>
  <si>
    <t>Масляная рыбка х/к</t>
  </si>
  <si>
    <t>Форель х/к</t>
  </si>
  <si>
    <t>Соус тар-тар</t>
  </si>
  <si>
    <t>Маасдам</t>
  </si>
  <si>
    <t>Песто зеленый</t>
  </si>
  <si>
    <t>Песто красный</t>
  </si>
  <si>
    <t>Чеддер</t>
  </si>
  <si>
    <t>Ветчинные рулетики с сырным муссом</t>
  </si>
  <si>
    <t>Витки из баклажан с острой морковью и грецким орехом</t>
  </si>
  <si>
    <t xml:space="preserve">Сыр Чечил… 1/70 </t>
  </si>
  <si>
    <t>Адыгейский сыр…1/70</t>
  </si>
  <si>
    <t>Арахис... 1/50</t>
  </si>
  <si>
    <t>Крендельки …1/15</t>
  </si>
  <si>
    <t>Мини - бургеры с сочной котлеткой, листом салата и маринованным огурчиком и пикантным соусом …1/70</t>
  </si>
  <si>
    <t>САЛАТЫ</t>
  </si>
  <si>
    <t>Европейский салат с пряной говядиной и свежими овощами под базиликовым соусом…1/40</t>
  </si>
  <si>
    <t>Мясной салат из филе куры с зеленым яблоком, хрустящим салатом и ягодкой физалиса …1/40</t>
  </si>
  <si>
    <t>Салат с ветчиной и сыром, свежими огурчиками и перцем с масляной заправкой…1/35</t>
  </si>
  <si>
    <t>Салат с яблоком, сельдереем и свежей клубникой…1/35</t>
  </si>
  <si>
    <t>Салат «Греческий»…1/30</t>
  </si>
  <si>
    <t>Тар-тар из свеклы, с филе апельсина и зернами граната…1/35</t>
  </si>
  <si>
    <t>БЛИНЫ</t>
  </si>
  <si>
    <t>Сытные блинчики с ветчиной, сыром в сливочном соусе, подаются со сметаной</t>
  </si>
  <si>
    <t>Десерты</t>
  </si>
  <si>
    <t>Мусс из голубики…1/30 (черника, мята)</t>
  </si>
  <si>
    <t>Абрикосовый мусс с кумкватом…1/30</t>
  </si>
  <si>
    <t>Вишневый мусс…1/30</t>
  </si>
  <si>
    <t>Тирамису…1/30 (какао, мята, красная смородина)</t>
  </si>
  <si>
    <t>Сырный …1/30 (цукаты, физалис)</t>
  </si>
  <si>
    <t>Каппучино…1/30 (кедровые орешки в шоколаде)</t>
  </si>
  <si>
    <t>торт "Ягодный блюз" …1/30</t>
  </si>
  <si>
    <t>торт "Шоколадное зеркало" …1/30</t>
  </si>
  <si>
    <t>торт "Ред вельвет" …1/20</t>
  </si>
  <si>
    <t>Шоколадный трюфель …1/25</t>
  </si>
  <si>
    <t>Сливочный трюфель...1/28</t>
  </si>
  <si>
    <t>Банановое в шоколадном велюре…1/18</t>
  </si>
  <si>
    <t xml:space="preserve">Йогуртовое с малиной…1/23   </t>
  </si>
  <si>
    <t>Баварский мусс с лаймовым кремом и фисташковой крошкой …1/32</t>
  </si>
  <si>
    <t>Шоколадно-малиновый мусс…1/33</t>
  </si>
  <si>
    <t>Легкий клюквенный мусс с медовым соусом и корицей…1/38</t>
  </si>
  <si>
    <t>ВЫПЕЧКА</t>
  </si>
  <si>
    <t>С творогом и изюмом, с зеленым луком и яйцом, с черникой, с яблоком, с вишней, с капустой и яйцом, с картошкой и грибами, с курой и грибами, с лимоном, с малиной, с мясом и капустой, с рисом и яйцом</t>
  </si>
  <si>
    <t>НАПИТКИ</t>
  </si>
  <si>
    <t>Минеральная вода г.</t>
  </si>
  <si>
    <t>Сок в ассортименте (индивидуальная упаковка) ...1/200мл.</t>
  </si>
  <si>
    <t>Ягодный морс ...1/1000мл</t>
  </si>
  <si>
    <t>ИТОГО ПО МОБИЛЬНОМУ ФУРШЕТУ:</t>
  </si>
  <si>
    <t>Благодарим за Ваш заказ!</t>
  </si>
  <si>
    <t>Крекеры …1/15</t>
  </si>
  <si>
    <t>Копченый сыр…1/80</t>
  </si>
  <si>
    <t xml:space="preserve">СЕТ № 6 КАНАПЕ МЯСНЫЕ </t>
  </si>
  <si>
    <t>КОЛ-ВО</t>
  </si>
  <si>
    <t xml:space="preserve">СЕТ № 7 МЯСНЫЕ КАНАПЕ </t>
  </si>
  <si>
    <t xml:space="preserve">СЕТ № 8 КАНАПЕ РЫБНЫЕ </t>
  </si>
  <si>
    <t xml:space="preserve">СЕТ № 29 КАНАПЕ (2 ВИДА МЯСНЫХ/2 ВИДА РЫБНЫХ) </t>
  </si>
  <si>
    <t xml:space="preserve">СЕТ № 1 САЛАТЫ В ШОТАХ </t>
  </si>
  <si>
    <t xml:space="preserve">СЕТ № 2 МЯСНЫЕ САЛАТЫ В ШОТАХ </t>
  </si>
  <si>
    <t xml:space="preserve">СЕТ № 28 САЛАТЫ В ШОТАХ </t>
  </si>
  <si>
    <t xml:space="preserve">СЕТ № 3 РЫБНЫЕ САЛАТЫ В ШОТАХ </t>
  </si>
  <si>
    <r>
      <rPr>
        <b/>
        <sz val="11"/>
        <color theme="1"/>
        <rFont val="Adobe Caslon Pro"/>
        <family val="1"/>
      </rPr>
      <t>1100р./</t>
    </r>
    <r>
      <rPr>
        <sz val="11"/>
        <color theme="1"/>
        <rFont val="Adobe Caslon Pro"/>
        <family val="1"/>
      </rPr>
      <t>20шт</t>
    </r>
    <r>
      <rPr>
        <b/>
        <sz val="11"/>
        <color theme="1"/>
        <rFont val="Adobe Caslon Pro"/>
        <family val="1"/>
      </rPr>
      <t>.</t>
    </r>
    <r>
      <rPr>
        <sz val="11"/>
        <color theme="1"/>
        <rFont val="Adobe Caslon Pro"/>
        <family val="1"/>
      </rPr>
      <t xml:space="preserve"> </t>
    </r>
    <r>
      <rPr>
        <sz val="9"/>
        <color theme="1"/>
        <rFont val="Adobe Caslon Pro"/>
        <family val="1"/>
      </rPr>
      <t>(375 гр.)</t>
    </r>
  </si>
  <si>
    <r>
      <rPr>
        <b/>
        <sz val="11"/>
        <color theme="1"/>
        <rFont val="Adobe Caslon Pro"/>
        <family val="1"/>
      </rPr>
      <t>2150р./</t>
    </r>
    <r>
      <rPr>
        <sz val="11"/>
        <color theme="1"/>
        <rFont val="Adobe Caslon Pro"/>
        <family val="1"/>
      </rPr>
      <t xml:space="preserve">40шт. </t>
    </r>
    <r>
      <rPr>
        <sz val="9"/>
        <color theme="1"/>
        <rFont val="Adobe Caslon Pro"/>
        <family val="1"/>
      </rPr>
      <t>(750 гр.)</t>
    </r>
  </si>
  <si>
    <r>
      <t xml:space="preserve">1100р./9шт. </t>
    </r>
    <r>
      <rPr>
        <sz val="9"/>
        <color theme="1"/>
        <rFont val="Adobe Caslon Pro Bold"/>
        <family val="1"/>
      </rPr>
      <t>(315 гр.)</t>
    </r>
  </si>
  <si>
    <t>Щука озерная, фаршированная кусочками семги, атлантическими креветками и маслинами, декорирована дольками лайма, подается с соусом тартар</t>
  </si>
  <si>
    <t>ДЕТСКОЕ МЕНЮ</t>
  </si>
  <si>
    <r>
      <t>СЕТ №35 ДЕСЕРТНОЕ АССОРТИ</t>
    </r>
    <r>
      <rPr>
        <b/>
        <sz val="11"/>
        <color theme="5"/>
        <rFont val="Adobe Caslon Pro Bold"/>
        <family val="1"/>
      </rPr>
      <t xml:space="preserve"> 9 шт./ 309 гр.</t>
    </r>
  </si>
  <si>
    <r>
      <t xml:space="preserve">СЕТ № 18 МИНИ-ПИРОЖКИ </t>
    </r>
    <r>
      <rPr>
        <b/>
        <sz val="11"/>
        <color theme="5"/>
        <rFont val="Adobe Caslon Pro Bold"/>
        <family val="1"/>
      </rPr>
      <t>1 шт. / 55 гр.</t>
    </r>
  </si>
  <si>
    <r>
      <t xml:space="preserve">СЕТ № 16 АССОРТИ ФРУКТОВО-ЯГОДНЫХ МУССОВ </t>
    </r>
    <r>
      <rPr>
        <b/>
        <sz val="11"/>
        <color theme="5"/>
        <rFont val="Adobe Caslon Pro Bold"/>
        <family val="1"/>
      </rPr>
      <t>18 шт. / 540 гр.</t>
    </r>
  </si>
  <si>
    <r>
      <t xml:space="preserve">СЕТ № 12 ФРУКТОВОЕ АССОРТИ   </t>
    </r>
    <r>
      <rPr>
        <b/>
        <sz val="11"/>
        <color theme="5"/>
        <rFont val="Adobe Caslon Pro Bold"/>
        <family val="1"/>
      </rPr>
      <t xml:space="preserve">1500 гр. </t>
    </r>
  </si>
  <si>
    <r>
      <t xml:space="preserve">СЕТ № 25 СЫТНЫЕ БЛИНЧИКИ С ВЕТЧИНОЙ И СЫРОМ </t>
    </r>
    <r>
      <rPr>
        <b/>
        <sz val="11"/>
        <color theme="5"/>
        <rFont val="Adobe Caslon Pro Bold"/>
        <family val="1"/>
      </rPr>
      <t>6 шт./ 880 гр.</t>
    </r>
  </si>
  <si>
    <r>
      <t xml:space="preserve">СЕТ № 24 СЫТНЫЕ БЛИНЧИКИ С КАПУСТОЙ И ЯЙЦОМ </t>
    </r>
    <r>
      <rPr>
        <b/>
        <sz val="11"/>
        <color theme="5" tint="-0.249977111117893"/>
        <rFont val="Adobe Caslon Pro Bold"/>
        <family val="1"/>
      </rPr>
      <t>6 шт./ 700гр.</t>
    </r>
  </si>
  <si>
    <r>
      <t xml:space="preserve">СЕТ № 23 СЫТНЫЕ БЛИНЧИКИ С ЖУЛЬЕНОМ </t>
    </r>
    <r>
      <rPr>
        <b/>
        <sz val="11"/>
        <color theme="5"/>
        <rFont val="Adobe Caslon Pro Bold"/>
        <family val="1"/>
      </rPr>
      <t>6 шт./ 880 гр.</t>
    </r>
  </si>
  <si>
    <r>
      <rPr>
        <b/>
        <sz val="11"/>
        <color theme="1"/>
        <rFont val="Adobe Caslon Pro"/>
        <family val="1"/>
      </rPr>
      <t>1450р</t>
    </r>
    <r>
      <rPr>
        <sz val="11"/>
        <color theme="1"/>
        <rFont val="Adobe Caslon Pro"/>
        <family val="1"/>
      </rPr>
      <t xml:space="preserve">./20шт. </t>
    </r>
    <r>
      <rPr>
        <sz val="9"/>
        <color theme="1"/>
        <rFont val="Adobe Caslon Pro"/>
        <family val="1"/>
      </rPr>
      <t>( 400 гр.)</t>
    </r>
  </si>
  <si>
    <r>
      <rPr>
        <b/>
        <sz val="11"/>
        <color theme="1"/>
        <rFont val="Adobe Caslon Pro"/>
        <family val="1"/>
      </rPr>
      <t>2800р</t>
    </r>
    <r>
      <rPr>
        <sz val="11"/>
        <color theme="1"/>
        <rFont val="Adobe Caslon Pro"/>
        <family val="1"/>
      </rPr>
      <t xml:space="preserve">./40шт. </t>
    </r>
    <r>
      <rPr>
        <sz val="9"/>
        <color theme="1"/>
        <rFont val="Adobe Caslon Pro"/>
        <family val="1"/>
      </rPr>
      <t>(800 гр.)</t>
    </r>
  </si>
  <si>
    <r>
      <t xml:space="preserve">СЕТ № 5 ИТАЛЬЯНСКАЯ ЗАКУСКА В ШОТАХ НА ШПАЖКАХ </t>
    </r>
    <r>
      <rPr>
        <b/>
        <sz val="12"/>
        <color theme="5"/>
        <rFont val="Adobe Caslon Pro Bold"/>
        <family val="1"/>
      </rPr>
      <t xml:space="preserve"> 370 гр. </t>
    </r>
  </si>
  <si>
    <r>
      <t xml:space="preserve">СЕТ № 9 ДЕЛИКАТЕСНАЯ МЯСНАЯ КОМПОЗИЦИЯ  </t>
    </r>
    <r>
      <rPr>
        <b/>
        <sz val="12"/>
        <color theme="5"/>
        <rFont val="Adobe Caslon Pro Bold"/>
        <family val="1"/>
      </rPr>
      <t xml:space="preserve">400 гр. </t>
    </r>
  </si>
  <si>
    <r>
      <t xml:space="preserve">СЕТ № 10 ДЕЛИКАТЕСНАЯ РЫБНАЯ КОМПОЗИЦИЯ  </t>
    </r>
    <r>
      <rPr>
        <b/>
        <sz val="12"/>
        <color theme="5"/>
        <rFont val="Adobe Caslon Pro Bold"/>
        <family val="1"/>
      </rPr>
      <t>360 гр.</t>
    </r>
  </si>
  <si>
    <r>
      <t xml:space="preserve">СЕТ № 11 СЫРНОЕ АССОРТИ </t>
    </r>
    <r>
      <rPr>
        <b/>
        <sz val="12"/>
        <color theme="5"/>
        <rFont val="Arial"/>
        <family val="2"/>
        <charset val="204"/>
      </rPr>
      <t xml:space="preserve"> </t>
    </r>
    <r>
      <rPr>
        <b/>
        <sz val="12"/>
        <color theme="5"/>
        <rFont val="Adobe Caslon Pro Bold"/>
        <family val="1"/>
      </rPr>
      <t xml:space="preserve">360 гр. </t>
    </r>
  </si>
  <si>
    <r>
      <t xml:space="preserve">СЕТ № 13 АССОРТИ РУЛЕТИКОВ ИЗ ВЕТЧИНЫ И БАКЛАЖАНОВ </t>
    </r>
    <r>
      <rPr>
        <b/>
        <sz val="12"/>
        <color theme="5"/>
        <rFont val="Adobe Caslon Pro Bold"/>
        <family val="1"/>
      </rPr>
      <t xml:space="preserve"> 450 гр. </t>
    </r>
  </si>
  <si>
    <r>
      <t xml:space="preserve">Сет № 39 ОВОЩНОЕ АССОРТИ    </t>
    </r>
    <r>
      <rPr>
        <b/>
        <sz val="12"/>
        <color theme="5"/>
        <rFont val="Adobe Caslon Pro Bold"/>
        <family val="1"/>
      </rPr>
      <t>12 шт./ 720 гр.</t>
    </r>
    <r>
      <rPr>
        <b/>
        <sz val="12"/>
        <color theme="5" tint="-0.249977111117893"/>
        <rFont val="Adobe Caslon Pro Bold"/>
        <family val="1"/>
      </rPr>
      <t xml:space="preserve"> </t>
    </r>
  </si>
  <si>
    <r>
      <t xml:space="preserve">СЕТ № 20 АССОРТИ ИЗ СВЕЖИХ И МАРИНОВАННЫХ ОВОЩЕЙ   </t>
    </r>
    <r>
      <rPr>
        <b/>
        <sz val="12"/>
        <color theme="5"/>
        <rFont val="Adobe Caslon Pro Bold"/>
        <family val="1"/>
      </rPr>
      <t>450 гр.</t>
    </r>
  </si>
  <si>
    <r>
      <t xml:space="preserve">СЕТ № 27 АССОРТИ ИЗ ЗАЛИВНОГО И ХОЛОДЦА В ШОТАХ </t>
    </r>
    <r>
      <rPr>
        <b/>
        <sz val="12"/>
        <color theme="5"/>
        <rFont val="Adobe Caslon Pro Bold"/>
        <family val="1"/>
      </rPr>
      <t>18 шт./ 1 150 гр.</t>
    </r>
  </si>
  <si>
    <r>
      <t xml:space="preserve">СЕТ № 37 ПИВНЫЕ ЗАКУСКИ </t>
    </r>
    <r>
      <rPr>
        <b/>
        <sz val="12"/>
        <color theme="5"/>
        <rFont val="Adobe Caslon Pro Bold"/>
        <family val="1"/>
      </rPr>
      <t>300 ГР.</t>
    </r>
  </si>
  <si>
    <r>
      <t xml:space="preserve">СЕТ № 21 ЩУКА ОЗЕРНАЯ  </t>
    </r>
    <r>
      <rPr>
        <b/>
        <sz val="12"/>
        <color theme="5"/>
        <rFont val="Adobe Caslon Pro Bold"/>
        <family val="1"/>
      </rPr>
      <t xml:space="preserve">1000 гр. </t>
    </r>
  </si>
  <si>
    <r>
      <t xml:space="preserve">СЕТ № 41  КАНАПЕ-БУРГЕРЫ </t>
    </r>
    <r>
      <rPr>
        <b/>
        <sz val="12"/>
        <color theme="5"/>
        <rFont val="Adobe Caslon Pro Bold"/>
        <family val="1"/>
      </rPr>
      <t>30 ШТ./750 ГР.</t>
    </r>
  </si>
  <si>
    <r>
      <t xml:space="preserve">СЕТ № 38 МИНИ-БУРГЕРЫ </t>
    </r>
    <r>
      <rPr>
        <b/>
        <sz val="12"/>
        <color theme="5"/>
        <rFont val="Adobe Caslon Pro Bold"/>
        <family val="1"/>
      </rPr>
      <t>12 ШТ./ 840 ГР.</t>
    </r>
  </si>
  <si>
    <t>с лососем…1/25</t>
  </si>
  <si>
    <t>с бужениной…1/25</t>
  </si>
  <si>
    <t>с курицей…1/25</t>
  </si>
  <si>
    <r>
      <t xml:space="preserve">СЕТ № 4 АССОРТИ САЛАТОВ В ТАРТАЛЕТКАХ </t>
    </r>
    <r>
      <rPr>
        <b/>
        <sz val="12"/>
        <color theme="5"/>
        <rFont val="Adobe Caslon Pro Bold"/>
        <family val="1"/>
      </rPr>
      <t xml:space="preserve"> 15 шт./675 гр. </t>
    </r>
  </si>
  <si>
    <r>
      <t xml:space="preserve">СЕТ №33 МЯСНЫЕ САЛАТЫ В ШОТАХ  </t>
    </r>
    <r>
      <rPr>
        <b/>
        <sz val="12"/>
        <color theme="5"/>
        <rFont val="Adobe Caslon Pro Bold"/>
        <family val="1"/>
      </rPr>
      <t>18 шт./ 690 гр.</t>
    </r>
  </si>
  <si>
    <r>
      <t xml:space="preserve">СЕТ № 22 СЛАДКИЕ БЛИНЧИКИ </t>
    </r>
    <r>
      <rPr>
        <b/>
        <sz val="12"/>
        <color theme="5" tint="-0.249977111117893"/>
        <rFont val="Adobe Caslon Pro Bold"/>
        <family val="1"/>
      </rPr>
      <t>7 шт./ 500гр.</t>
    </r>
  </si>
  <si>
    <r>
      <t xml:space="preserve">СЕТ №34 ВЕГЕТАРИАНСИКИЕ САЛАТЫ В ШОТАХ  </t>
    </r>
    <r>
      <rPr>
        <b/>
        <sz val="12"/>
        <color theme="5"/>
        <rFont val="Adobe Caslon Pro Bold"/>
        <family val="1"/>
      </rPr>
      <t>18 шт./ 630 гр.</t>
    </r>
  </si>
  <si>
    <r>
      <t xml:space="preserve">СЕТ № 14 ДЕСЕРТНОЕ АССОРТИ 3 вида по </t>
    </r>
    <r>
      <rPr>
        <b/>
        <sz val="12"/>
        <color theme="5"/>
        <rFont val="Adobe Caslon Pro Bold"/>
        <family val="1"/>
      </rPr>
      <t>18 шт./  480 гр.</t>
    </r>
  </si>
  <si>
    <r>
      <t xml:space="preserve">СЕТ № 15 ПИРОЖНЫЕ </t>
    </r>
    <r>
      <rPr>
        <b/>
        <sz val="12"/>
        <color theme="5"/>
        <rFont val="Adobe Caslon Pro Bold"/>
        <family val="1"/>
      </rPr>
      <t xml:space="preserve">18шт./ 360 гр. </t>
    </r>
  </si>
  <si>
    <r>
      <t xml:space="preserve">СЕТ №32 АССОРТИ МИНИ-ПИРОЖНЫХ  </t>
    </r>
    <r>
      <rPr>
        <b/>
        <sz val="12"/>
        <color theme="5"/>
        <rFont val="Adobe Caslon Pro Bold"/>
        <family val="1"/>
      </rPr>
      <t>14 шт./ 323 гр.</t>
    </r>
  </si>
  <si>
    <r>
      <t xml:space="preserve">СЕТ №31 ПТИФУРЫ </t>
    </r>
    <r>
      <rPr>
        <b/>
        <sz val="12"/>
        <color theme="5"/>
        <rFont val="Adobe Caslon Pro Bold"/>
        <family val="1"/>
      </rPr>
      <t>18 шт./ 480 гр.</t>
    </r>
  </si>
  <si>
    <r>
      <t>СЕТ № 30 АССОРТИ ФРУКТОВО-ЯГОДНЫХ ЖЕЛЕ</t>
    </r>
    <r>
      <rPr>
        <b/>
        <sz val="12"/>
        <color theme="5" tint="-0.249977111117893"/>
        <rFont val="Adobe Caslon Pro Bold"/>
        <family val="1"/>
      </rPr>
      <t xml:space="preserve"> </t>
    </r>
    <r>
      <rPr>
        <b/>
        <sz val="12"/>
        <color theme="5"/>
        <rFont val="Adobe Caslon Pro Bold"/>
        <family val="1"/>
      </rPr>
      <t>18 шт./ 940 гр.</t>
    </r>
  </si>
  <si>
    <r>
      <t xml:space="preserve">СЕТ №26 КАПКЕЙКИ </t>
    </r>
    <r>
      <rPr>
        <b/>
        <sz val="12"/>
        <color theme="5"/>
        <rFont val="Adobe Caslon Pro Bold"/>
        <family val="1"/>
      </rPr>
      <t>14 шт./ 750 г.</t>
    </r>
  </si>
  <si>
    <r>
      <t xml:space="preserve">СЕТ №19 КУКУРУЗНЫЙ ХЛЕБ </t>
    </r>
    <r>
      <rPr>
        <b/>
        <sz val="11"/>
        <color theme="5"/>
        <rFont val="Adobe Caslon Pro Bold"/>
        <family val="1"/>
      </rPr>
      <t xml:space="preserve">400 гр. </t>
    </r>
  </si>
  <si>
    <t>Собственного производства</t>
  </si>
  <si>
    <r>
      <t xml:space="preserve">СЕТ № 42 КУКУРУЗА НА ШПАЖКЕ </t>
    </r>
    <r>
      <rPr>
        <b/>
        <sz val="12"/>
        <color theme="5"/>
        <rFont val="Adobe Caslon Pro Bold"/>
        <family val="1"/>
      </rPr>
      <t>15 шт./600гр</t>
    </r>
  </si>
  <si>
    <r>
      <t>СЕТ № 43 КОРН ДОГ</t>
    </r>
    <r>
      <rPr>
        <b/>
        <sz val="12"/>
        <color theme="5"/>
        <rFont val="Adobe Caslon Pro Bold"/>
        <family val="1"/>
      </rPr>
      <t xml:space="preserve"> 15 шт./1050 гр.</t>
    </r>
  </si>
  <si>
    <r>
      <t xml:space="preserve">СЕТ №44 КАРТОФЕЛЬ ФРИ </t>
    </r>
    <r>
      <rPr>
        <b/>
        <sz val="12"/>
        <color theme="5"/>
        <rFont val="Adobe Caslon Pro Bold"/>
        <family val="1"/>
      </rPr>
      <t xml:space="preserve"> 5 порций/590гр.</t>
    </r>
  </si>
  <si>
    <r>
      <t xml:space="preserve">СЕТ №45 КАРТОФЕЛЬНЫЕ ШАРИКИ </t>
    </r>
    <r>
      <rPr>
        <b/>
        <sz val="12"/>
        <color theme="5"/>
        <rFont val="Adobe Caslon Pro Bold"/>
        <family val="1"/>
      </rPr>
      <t xml:space="preserve"> 5 порций/590гр.</t>
    </r>
  </si>
  <si>
    <r>
      <t xml:space="preserve">СЕТ №47 МЯСНЫЕ ФРИКАДЕЛЬКИ НА ШПАЖКЕ С ЧЕРРИ  </t>
    </r>
    <r>
      <rPr>
        <b/>
        <sz val="12"/>
        <color theme="5"/>
        <rFont val="Adobe Caslon Pro Bold"/>
        <family val="1"/>
      </rPr>
      <t xml:space="preserve">5 порций/500 гр. </t>
    </r>
  </si>
  <si>
    <t xml:space="preserve"> С томатным соусом ...1/70/20 </t>
  </si>
  <si>
    <t>С томатным соусом …1/100/30</t>
  </si>
  <si>
    <r>
      <t xml:space="preserve">СЕТ № 17 АССОРТИ ИТАЛЬЯНСКИХ ДЕСЕРТОВ </t>
    </r>
    <r>
      <rPr>
        <b/>
        <sz val="12"/>
        <color theme="5"/>
        <rFont val="Adobe Caslon Pro Bold"/>
        <family val="1"/>
      </rPr>
      <t>18 шт. / 540 гр.</t>
    </r>
  </si>
  <si>
    <t>Мини-моццарелла с томатами черри и соусом «Песто»… 1/25 (10 шт.)</t>
  </si>
  <si>
    <t xml:space="preserve">Канапе с итальянской салями и фаршированной оливкой…1/20      </t>
  </si>
  <si>
    <t xml:space="preserve">Тарталетка с утиным паштетом и ягодкой красной смородины…1/20  </t>
  </si>
  <si>
    <t>Пикантный карбонад с долькой мандарина…1/20</t>
  </si>
  <si>
    <t>Канапе с куриным филе и томатом черри…1/15</t>
  </si>
  <si>
    <t>Сочетание испанского хамона и сладкого манго…1/20</t>
  </si>
  <si>
    <t>Сырокопченая корейка на пшеничном тостике с коктельной вишней…1/20</t>
  </si>
  <si>
    <t>Канапе с пряной бужениной и райским яблочком…1/20</t>
  </si>
  <si>
    <t>Рулетик из ветчины на шпажке с долькой ананаса…1/20</t>
  </si>
  <si>
    <t xml:space="preserve">Хрустящая корзиночка с подкопченной икоркой…1/20          </t>
  </si>
  <si>
    <t>Канапе со слабосоленым лососем…1/20</t>
  </si>
  <si>
    <t>Канапе с масляной рыбкой и лимоном…120</t>
  </si>
  <si>
    <t>Канапе со шпротами,зеленым луком и перепелиным яйцом…1/20</t>
  </si>
  <si>
    <t>Канапе с сельдью на ржаном тосте…1/20</t>
  </si>
  <si>
    <t>Канапе с языком и маринованным огурчиком…1/20</t>
  </si>
  <si>
    <t>Канапе с ветчиной и шампиньоном…1/20</t>
  </si>
  <si>
    <t xml:space="preserve">Рулетик из Гауды с малиной…1/20 </t>
  </si>
  <si>
    <t xml:space="preserve">Камамбер с виноградом…1/20 </t>
  </si>
  <si>
    <t xml:space="preserve">Канапе с брынзой и томатом…1/20 </t>
  </si>
  <si>
    <t xml:space="preserve">Тарталетка с сырным миксом…1/20  </t>
  </si>
  <si>
    <r>
      <rPr>
        <b/>
        <sz val="12"/>
        <color theme="1"/>
        <rFont val="Adobe Caslon Pro Bold"/>
        <family val="1"/>
      </rPr>
      <t>СЕТ №36 СЫРНЫЕ КАНАПЕ</t>
    </r>
    <r>
      <rPr>
        <b/>
        <sz val="10"/>
        <color theme="1"/>
        <rFont val="Adobe Caslon Pro Bold"/>
        <family val="1"/>
      </rPr>
      <t xml:space="preserve">  </t>
    </r>
    <r>
      <rPr>
        <b/>
        <sz val="12"/>
        <color theme="5"/>
        <rFont val="Adobe Caslon Pro Bold"/>
        <family val="1"/>
      </rPr>
      <t xml:space="preserve">40 шт. /800 гр. </t>
    </r>
  </si>
  <si>
    <t>Салат из хрустящих овощей с куриным филе, черносливом и грецким орехом…1/35</t>
  </si>
  <si>
    <t>Салат из ветчины индейки, свежими овощами,брокколи и нежными специями…1/35</t>
  </si>
  <si>
    <t>Фрикасе из листьев салата с авокадо, кусочками маринованного лосося, креветками и сиропом «Бальзамико»…1/35</t>
  </si>
  <si>
    <t>Легкий салат с нежным филе цыпленка, манго и сыром «Дор блю»…1/35</t>
  </si>
  <si>
    <t>Тар-тар с телячьим языком, каперсами и клюквой…1/35</t>
  </si>
  <si>
    <t>Салат с бужениной, зеленым яблочком, ароматным сельдереем и перепелиным яйцом…1/35</t>
  </si>
  <si>
    <t>Тар-тар из маринованного лосося, спелого авокадо и морской губки…1/35</t>
  </si>
  <si>
    <t>Салат - микс с тунцом и горчичной заправкой…1/35</t>
  </si>
  <si>
    <t>Деликатесная рыбка х/к с зеленой фасолью, пряным базиликом и тыквенными семечками…1/35</t>
  </si>
  <si>
    <t xml:space="preserve">Мясной салат с ростбифом, ананасом и грецким орехом…1/45 </t>
  </si>
  <si>
    <t>Классический английский салат с куриным филе, сельдереем и зернами граната…1/45</t>
  </si>
  <si>
    <t xml:space="preserve">Овощной микс с запеченным лососем и морской губкой под майонезной заправкой…           1/45 </t>
  </si>
  <si>
    <t xml:space="preserve">Салат «Оливье классический»…1/35  </t>
  </si>
  <si>
    <t>Салат куриной грудкой и сельдереем…1/35</t>
  </si>
  <si>
    <t>Сельдь под шубой…1/65</t>
  </si>
  <si>
    <t>Шоколадная тарталетка с заварным кремом и коктельной вишней…1/20</t>
  </si>
  <si>
    <t>Ореховое…1/20</t>
  </si>
  <si>
    <t>Маффины (шоколад/абрикос)…1/20</t>
  </si>
  <si>
    <t>Десертный сливочный крем с ягодами…1/25 (черника, смородина)</t>
  </si>
  <si>
    <t>Шоколадный крем «Шантильи»…1/25  (кофе-зернышко)</t>
  </si>
  <si>
    <t>Панна кота…1/30 (клубника, физалис)</t>
  </si>
  <si>
    <t>Холодец на крепком мясном бульоне с горчицей…1/65</t>
  </si>
  <si>
    <t>Заливное из судака с соусом «Хрен»...1/65</t>
  </si>
  <si>
    <t>Помидорка черри фаршированная сырным муссом и ветчиной…1/60</t>
  </si>
  <si>
    <t>Цуккини фаршированное сыром …1/60</t>
  </si>
  <si>
    <t>Огурец свежий, помидор свежий, паприка свежий, патиссон маринованный, черри маринованный, огурец маринованный, оливки, зелень</t>
  </si>
  <si>
    <t>Обжаренные початки кукурузы на шпажке…1/40</t>
  </si>
  <si>
    <t>Сосиска в кукурузном кляре на шпажке…1/70</t>
  </si>
  <si>
    <t>Мясные фрикадельки на шпажке с черри...1/100</t>
  </si>
  <si>
    <t>Минеральная вода б./г….1/0,33мл</t>
  </si>
  <si>
    <t xml:space="preserve">   БЛАНК ЗАКАЗА МОБИЛЬНОГО ФУРШЕТА</t>
  </si>
  <si>
    <t xml:space="preserve">Группа компаний Ам-Пир </t>
  </si>
  <si>
    <t>Апельсиновое…1/53</t>
  </si>
  <si>
    <t>Малиновое…1/52</t>
  </si>
  <si>
    <t>Ягодный микс…1/52</t>
  </si>
  <si>
    <t>Сладкие, тонкие блинчики с вареньем, медом и сметаной…7/50/150</t>
  </si>
  <si>
    <t>Сытные блинчики с грибным жульеном и курой, подаются со сметаной…6/130/100</t>
  </si>
  <si>
    <t>Сытные блинчики с капустой и яйцом, подаются со сметаной…6/130/100</t>
  </si>
  <si>
    <t>Капкейки с кремом и ягодами…1/54</t>
  </si>
  <si>
    <r>
      <t xml:space="preserve">СЕТ №40 ФРУКТОВЫЕ КАНАПЕ </t>
    </r>
    <r>
      <rPr>
        <b/>
        <sz val="11"/>
        <color theme="5"/>
        <rFont val="Adobe Caslon Pro Bold"/>
        <charset val="204"/>
      </rPr>
      <t>20шт./600г</t>
    </r>
  </si>
  <si>
    <t>Из сезонных фруктов и ягод</t>
  </si>
  <si>
    <r>
      <t>При возникновении вопросов или сложностей при заполнении, обращайтесь к нашим менеджерам по телефонам                  ☎</t>
    </r>
    <r>
      <rPr>
        <sz val="14"/>
        <color theme="1"/>
        <rFont val="Adobe Caslon Pro Bold"/>
        <family val="1"/>
      </rPr>
      <t>8(800) 444-33-53, 8(812)702-99-39</t>
    </r>
  </si>
  <si>
    <r>
      <t xml:space="preserve">СЕТ №46 КУРИНЫЕ ШАШЛЫЧКИ </t>
    </r>
    <r>
      <rPr>
        <b/>
        <sz val="12"/>
        <color theme="1"/>
        <rFont val="Adobe Caslon Pro Bold"/>
        <charset val="204"/>
      </rPr>
      <t xml:space="preserve"> </t>
    </r>
    <r>
      <rPr>
        <b/>
        <sz val="12"/>
        <color theme="5"/>
        <rFont val="Adobe Caslon Pro Bold"/>
        <charset val="204"/>
      </rPr>
      <t>10шт/900гр.</t>
    </r>
  </si>
  <si>
    <t>Сезонные фрукты и ягоды</t>
  </si>
  <si>
    <r>
      <rPr>
        <b/>
        <sz val="11"/>
        <color theme="1"/>
        <rFont val="Adobe Caslon Pro Bold"/>
        <charset val="204"/>
      </rPr>
      <t>2100р</t>
    </r>
    <r>
      <rPr>
        <sz val="11"/>
        <color theme="1"/>
        <rFont val="Adobe Caslon Pro Bold"/>
        <family val="1"/>
      </rPr>
      <t xml:space="preserve">./20шт. </t>
    </r>
    <r>
      <rPr>
        <sz val="9"/>
        <color theme="1"/>
        <rFont val="Adobe Caslon Pro Bold"/>
        <family val="1"/>
      </rPr>
      <t>( 400гр.)</t>
    </r>
  </si>
  <si>
    <r>
      <rPr>
        <b/>
        <sz val="11"/>
        <color theme="1"/>
        <rFont val="Adobe Caslon Pro Bold"/>
        <charset val="204"/>
      </rPr>
      <t>3800р.</t>
    </r>
    <r>
      <rPr>
        <sz val="11"/>
        <color theme="1"/>
        <rFont val="Adobe Caslon Pro Bold"/>
        <family val="1"/>
      </rPr>
      <t>/40шт.</t>
    </r>
    <r>
      <rPr>
        <sz val="9"/>
        <color theme="1"/>
        <rFont val="Adobe Caslon Pro Bold"/>
        <family val="1"/>
      </rPr>
      <t xml:space="preserve"> (800 гр.)</t>
    </r>
  </si>
  <si>
    <r>
      <rPr>
        <b/>
        <sz val="11"/>
        <color theme="1"/>
        <rFont val="Adobe Caslon Pro Bold"/>
        <charset val="204"/>
      </rPr>
      <t>1250р.</t>
    </r>
    <r>
      <rPr>
        <sz val="11"/>
        <color theme="1"/>
        <rFont val="Adobe Caslon Pro Bold"/>
        <family val="1"/>
      </rPr>
      <t xml:space="preserve">/20шт.     </t>
    </r>
    <r>
      <rPr>
        <sz val="9"/>
        <color theme="1"/>
        <rFont val="Adobe Caslon Pro Bold"/>
        <family val="1"/>
      </rPr>
      <t>(400гр.)</t>
    </r>
  </si>
  <si>
    <r>
      <rPr>
        <b/>
        <sz val="11"/>
        <color theme="1"/>
        <rFont val="Adobe Caslon Pro Bold"/>
        <charset val="204"/>
      </rPr>
      <t>2400р</t>
    </r>
    <r>
      <rPr>
        <sz val="11"/>
        <color theme="1"/>
        <rFont val="Adobe Caslon Pro Bold"/>
        <family val="1"/>
      </rPr>
      <t xml:space="preserve">./40шт. </t>
    </r>
    <r>
      <rPr>
        <sz val="9"/>
        <color theme="1"/>
        <rFont val="Adobe Caslon Pro Bold"/>
        <family val="1"/>
      </rPr>
      <t>(800 гр.)</t>
    </r>
  </si>
  <si>
    <r>
      <t xml:space="preserve">2100р./18шт. </t>
    </r>
    <r>
      <rPr>
        <sz val="9"/>
        <color theme="1"/>
        <rFont val="Adobe Caslon Pro Bold"/>
        <family val="1"/>
      </rPr>
      <t>(630 гр.)</t>
    </r>
  </si>
  <si>
    <r>
      <t xml:space="preserve">850р./9шт. </t>
    </r>
    <r>
      <rPr>
        <sz val="9"/>
        <color theme="1"/>
        <rFont val="Adobe Caslon Pro Bold"/>
        <family val="1"/>
      </rPr>
      <t>(315 гр.)</t>
    </r>
  </si>
  <si>
    <r>
      <t xml:space="preserve">1650р./18шт. </t>
    </r>
    <r>
      <rPr>
        <sz val="9"/>
        <color theme="1"/>
        <rFont val="Adobe Caslon Pro Bold"/>
        <family val="1"/>
      </rPr>
      <t>(630 гр.)</t>
    </r>
  </si>
  <si>
    <r>
      <t xml:space="preserve">1300р./9шт. </t>
    </r>
    <r>
      <rPr>
        <sz val="9"/>
        <color theme="1"/>
        <rFont val="Adobe Caslon Pro Bold"/>
        <family val="1"/>
      </rPr>
      <t>(315 гр.)</t>
    </r>
  </si>
  <si>
    <r>
      <t xml:space="preserve">2500р./18шт. </t>
    </r>
    <r>
      <rPr>
        <sz val="9"/>
        <color theme="1"/>
        <rFont val="Adobe Caslon Pro Bold"/>
        <family val="1"/>
      </rPr>
      <t>(630 гр.)</t>
    </r>
  </si>
  <si>
    <r>
      <t xml:space="preserve">800р./9шт. </t>
    </r>
    <r>
      <rPr>
        <sz val="9"/>
        <color theme="1"/>
        <rFont val="Adobe Caslon Pro Bold"/>
        <family val="1"/>
      </rPr>
      <t>(405 гр.)</t>
    </r>
  </si>
  <si>
    <r>
      <t xml:space="preserve">1500р./18шт. </t>
    </r>
    <r>
      <rPr>
        <sz val="9"/>
        <color theme="1"/>
        <rFont val="Adobe Caslon Pro Bold"/>
        <family val="1"/>
      </rPr>
      <t>(810 гр.)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</si>
</sst>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Adobe Caslon Pro Bold"/>
      <family val="1"/>
    </font>
    <font>
      <b/>
      <sz val="9"/>
      <color theme="1"/>
      <name val="Adobe Caslon Pro Bold"/>
      <family val="1"/>
    </font>
    <font>
      <sz val="11"/>
      <color theme="1"/>
      <name val="Adobe Caslon Pro"/>
      <family val="1"/>
    </font>
    <font>
      <b/>
      <sz val="11"/>
      <color theme="1"/>
      <name val="Adobe Caslon Pro"/>
      <family val="1"/>
    </font>
    <font>
      <sz val="14"/>
      <color theme="1"/>
      <name val="Adobe Caslon Pro Bold"/>
      <family val="1"/>
    </font>
    <font>
      <b/>
      <sz val="11"/>
      <color theme="1"/>
      <name val="Adobe Caslon Pro Bold"/>
      <family val="1"/>
    </font>
    <font>
      <sz val="9"/>
      <color theme="1"/>
      <name val="Adobe Caslon Pro Bold"/>
      <family val="1"/>
    </font>
    <font>
      <b/>
      <sz val="10"/>
      <color theme="1"/>
      <name val="Adobe Caslon Pro Bold"/>
      <family val="1"/>
    </font>
    <font>
      <sz val="11"/>
      <color theme="1"/>
      <name val="Adobe Caslon Pro Bold"/>
      <family val="1"/>
    </font>
    <font>
      <sz val="12"/>
      <color theme="1"/>
      <name val="Adobe Caslon Pro Bold"/>
      <family val="1"/>
    </font>
    <font>
      <sz val="9"/>
      <color theme="1"/>
      <name val="Adobe Caslon Pro"/>
      <family val="1"/>
    </font>
    <font>
      <sz val="10"/>
      <color theme="1"/>
      <name val="Adobe Caslon Pro Bold"/>
      <family val="1"/>
    </font>
    <font>
      <sz val="10"/>
      <name val="Adobe Caslon Pro Bold"/>
      <family val="1"/>
    </font>
    <font>
      <sz val="10"/>
      <color theme="1"/>
      <name val="Calibri"/>
      <family val="2"/>
      <scheme val="minor"/>
    </font>
    <font>
      <b/>
      <sz val="11"/>
      <color theme="5"/>
      <name val="Adobe Caslon Pro Bold"/>
      <family val="1"/>
    </font>
    <font>
      <b/>
      <sz val="11"/>
      <color theme="5" tint="-0.249977111117893"/>
      <name val="Adobe Caslon Pro Bold"/>
      <family val="1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Adobe Caslon Pro Bold"/>
      <family val="1"/>
    </font>
    <font>
      <sz val="12"/>
      <color theme="1"/>
      <name val="Calibri"/>
      <family val="2"/>
      <scheme val="minor"/>
    </font>
    <font>
      <b/>
      <sz val="12"/>
      <color theme="5"/>
      <name val="Adobe Caslon Pro Bold"/>
      <family val="1"/>
    </font>
    <font>
      <b/>
      <sz val="12"/>
      <color theme="1"/>
      <name val="Adobe Caslon Pro Bold"/>
      <family val="1"/>
      <charset val="204"/>
    </font>
    <font>
      <b/>
      <sz val="12"/>
      <color theme="5"/>
      <name val="Arial"/>
      <family val="2"/>
      <charset val="204"/>
    </font>
    <font>
      <b/>
      <sz val="12"/>
      <color theme="5" tint="-0.249977111117893"/>
      <name val="Adobe Caslon Pro Bold"/>
      <family val="1"/>
    </font>
    <font>
      <b/>
      <i/>
      <sz val="9"/>
      <color theme="1"/>
      <name val="Adobe Caslon Pro Bold"/>
      <family val="1"/>
    </font>
    <font>
      <b/>
      <sz val="16"/>
      <color theme="1"/>
      <name val="Adobe Caslon Pro Bold"/>
      <family val="1"/>
    </font>
    <font>
      <sz val="16"/>
      <color theme="1"/>
      <name val="Adobe Caslon Pro Bold"/>
      <family val="1"/>
    </font>
    <font>
      <b/>
      <sz val="11"/>
      <color theme="5"/>
      <name val="Adobe Caslon Pro Bold"/>
      <charset val="204"/>
    </font>
    <font>
      <b/>
      <sz val="12"/>
      <color theme="1"/>
      <name val="Adobe Caslon Pro Bold"/>
      <charset val="204"/>
    </font>
    <font>
      <b/>
      <sz val="12"/>
      <color theme="5"/>
      <name val="Adobe Caslon Pro Bold"/>
      <charset val="204"/>
    </font>
    <font>
      <sz val="11"/>
      <color theme="1"/>
      <name val="Adobe Caslon Pro Bold"/>
      <charset val="204"/>
    </font>
    <font>
      <b/>
      <sz val="11"/>
      <color theme="1"/>
      <name val="Adobe Caslon Pro Bold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0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302">
    <xf numFmtId="0" fontId="0" fillId="0" borderId="0" xfId="0"/>
    <xf numFmtId="1" fontId="15" fillId="2" borderId="1" xfId="0" applyNumberFormat="1" applyFont="1" applyFill="1" applyBorder="1" applyAlignment="1" applyProtection="1">
      <alignment horizontal="center" vertical="center"/>
      <protection locked="0"/>
    </xf>
    <xf numFmtId="0" fontId="14" fillId="2" borderId="58" xfId="0" applyFont="1" applyFill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31" xfId="0" applyBorder="1"/>
    <xf numFmtId="0" fontId="11" fillId="3" borderId="91" xfId="0" applyFont="1" applyFill="1" applyBorder="1" applyAlignment="1">
      <alignment horizontal="center"/>
    </xf>
    <xf numFmtId="164" fontId="11" fillId="0" borderId="18" xfId="0" applyNumberFormat="1" applyFont="1" applyBorder="1" applyAlignment="1">
      <alignment horizontal="center"/>
    </xf>
    <xf numFmtId="164" fontId="23" fillId="0" borderId="88" xfId="0" applyNumberFormat="1" applyFont="1" applyBorder="1" applyAlignment="1">
      <alignment horizontal="center"/>
    </xf>
    <xf numFmtId="0" fontId="0" fillId="0" borderId="10" xfId="0" applyBorder="1"/>
    <xf numFmtId="0" fontId="17" fillId="0" borderId="4" xfId="0" applyFont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vertical="center" wrapText="1"/>
    </xf>
    <xf numFmtId="1" fontId="8" fillId="2" borderId="98" xfId="0" applyNumberFormat="1" applyFont="1" applyFill="1" applyBorder="1" applyAlignment="1">
      <alignment vertical="center" wrapText="1"/>
    </xf>
    <xf numFmtId="0" fontId="4" fillId="0" borderId="10" xfId="0" applyFont="1" applyBorder="1"/>
    <xf numFmtId="0" fontId="4" fillId="0" borderId="0" xfId="0" applyFont="1"/>
    <xf numFmtId="0" fontId="1" fillId="0" borderId="0" xfId="0" applyFont="1"/>
    <xf numFmtId="0" fontId="17" fillId="0" borderId="2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89" xfId="0" applyFont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1" fontId="8" fillId="2" borderId="98" xfId="0" applyNumberFormat="1" applyFont="1" applyFill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93" xfId="0" applyFont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04" xfId="0" applyFont="1" applyBorder="1" applyAlignment="1">
      <alignment horizontal="center" vertical="center" wrapText="1"/>
    </xf>
    <xf numFmtId="0" fontId="17" fillId="0" borderId="103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2" fontId="15" fillId="0" borderId="59" xfId="0" applyNumberFormat="1" applyFont="1" applyBorder="1" applyAlignment="1">
      <alignment horizontal="center" vertical="center"/>
    </xf>
    <xf numFmtId="2" fontId="15" fillId="0" borderId="94" xfId="0" applyNumberFormat="1" applyFont="1" applyBorder="1" applyAlignment="1">
      <alignment horizontal="center" vertical="center"/>
    </xf>
    <xf numFmtId="0" fontId="17" fillId="0" borderId="96" xfId="0" applyFont="1" applyBorder="1" applyAlignment="1">
      <alignment horizontal="center" vertical="center" wrapText="1"/>
    </xf>
    <xf numFmtId="2" fontId="14" fillId="2" borderId="98" xfId="0" applyNumberFormat="1" applyFont="1" applyFill="1" applyBorder="1" applyAlignment="1">
      <alignment horizontal="center" vertical="center" wrapText="1"/>
    </xf>
    <xf numFmtId="0" fontId="2" fillId="0" borderId="0" xfId="0" applyFont="1"/>
    <xf numFmtId="1" fontId="14" fillId="2" borderId="34" xfId="0" applyNumberFormat="1" applyFont="1" applyFill="1" applyBorder="1" applyAlignment="1">
      <alignment horizontal="center" vertical="center" wrapText="1"/>
    </xf>
    <xf numFmtId="1" fontId="14" fillId="2" borderId="99" xfId="0" applyNumberFormat="1" applyFont="1" applyFill="1" applyBorder="1" applyAlignment="1">
      <alignment horizontal="center" vertical="center" wrapText="1"/>
    </xf>
    <xf numFmtId="0" fontId="0" fillId="0" borderId="95" xfId="0" applyBorder="1"/>
    <xf numFmtId="0" fontId="18" fillId="0" borderId="10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4" fillId="3" borderId="59" xfId="0" applyFont="1" applyFill="1" applyBorder="1" applyAlignment="1">
      <alignment horizontal="center" vertical="center" wrapText="1"/>
    </xf>
    <xf numFmtId="0" fontId="15" fillId="3" borderId="60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5" fillId="3" borderId="94" xfId="0" applyFont="1" applyFill="1" applyBorder="1" applyAlignment="1">
      <alignment horizontal="center" vertical="center" wrapText="1"/>
    </xf>
    <xf numFmtId="0" fontId="22" fillId="0" borderId="0" xfId="0" applyFont="1"/>
    <xf numFmtId="0" fontId="17" fillId="0" borderId="61" xfId="0" applyFont="1" applyBorder="1" applyAlignment="1">
      <alignment horizontal="center" vertical="center" wrapText="1"/>
    </xf>
    <xf numFmtId="2" fontId="14" fillId="0" borderId="65" xfId="0" applyNumberFormat="1" applyFont="1" applyBorder="1" applyAlignment="1">
      <alignment horizontal="center" vertical="center"/>
    </xf>
    <xf numFmtId="2" fontId="15" fillId="0" borderId="66" xfId="0" applyNumberFormat="1" applyFont="1" applyBorder="1" applyAlignment="1">
      <alignment horizontal="center" vertical="center"/>
    </xf>
    <xf numFmtId="2" fontId="14" fillId="0" borderId="71" xfId="0" applyNumberFormat="1" applyFont="1" applyBorder="1" applyAlignment="1">
      <alignment horizontal="center" vertical="center"/>
    </xf>
    <xf numFmtId="2" fontId="15" fillId="0" borderId="72" xfId="0" applyNumberFormat="1" applyFont="1" applyBorder="1" applyAlignment="1">
      <alignment horizontal="center" vertical="center"/>
    </xf>
    <xf numFmtId="2" fontId="14" fillId="0" borderId="74" xfId="0" applyNumberFormat="1" applyFont="1" applyBorder="1" applyAlignment="1">
      <alignment horizontal="center" vertical="center"/>
    </xf>
    <xf numFmtId="2" fontId="15" fillId="0" borderId="75" xfId="0" applyNumberFormat="1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 wrapText="1"/>
    </xf>
    <xf numFmtId="2" fontId="14" fillId="0" borderId="80" xfId="0" applyNumberFormat="1" applyFont="1" applyBorder="1" applyAlignment="1">
      <alignment horizontal="center" vertical="center"/>
    </xf>
    <xf numFmtId="2" fontId="15" fillId="0" borderId="81" xfId="0" applyNumberFormat="1" applyFont="1" applyBorder="1" applyAlignment="1">
      <alignment horizontal="center" vertical="center"/>
    </xf>
    <xf numFmtId="0" fontId="17" fillId="3" borderId="0" xfId="0" applyFont="1" applyFill="1"/>
    <xf numFmtId="0" fontId="14" fillId="3" borderId="0" xfId="0" applyFont="1" applyFill="1"/>
    <xf numFmtId="0" fontId="14" fillId="3" borderId="0" xfId="0" applyFont="1" applyFill="1" applyAlignment="1">
      <alignment horizontal="center"/>
    </xf>
    <xf numFmtId="164" fontId="14" fillId="3" borderId="0" xfId="0" applyNumberFormat="1" applyFont="1" applyFill="1" applyAlignment="1">
      <alignment horizontal="center"/>
    </xf>
    <xf numFmtId="164" fontId="15" fillId="3" borderId="0" xfId="0" applyNumberFormat="1" applyFont="1" applyFill="1" applyAlignment="1">
      <alignment horizontal="center"/>
    </xf>
    <xf numFmtId="0" fontId="17" fillId="0" borderId="0" xfId="0" applyFont="1"/>
    <xf numFmtId="0" fontId="14" fillId="0" borderId="0" xfId="0" applyFont="1"/>
    <xf numFmtId="0" fontId="15" fillId="0" borderId="0" xfId="0" applyFont="1"/>
    <xf numFmtId="0" fontId="19" fillId="0" borderId="0" xfId="0" applyFont="1"/>
    <xf numFmtId="0" fontId="24" fillId="0" borderId="0" xfId="0" applyFont="1"/>
    <xf numFmtId="1" fontId="14" fillId="2" borderId="64" xfId="0" applyNumberFormat="1" applyFont="1" applyFill="1" applyBorder="1" applyAlignment="1" applyProtection="1">
      <alignment horizontal="center" vertical="center"/>
      <protection locked="0"/>
    </xf>
    <xf numFmtId="1" fontId="14" fillId="2" borderId="70" xfId="0" applyNumberFormat="1" applyFont="1" applyFill="1" applyBorder="1" applyAlignment="1" applyProtection="1">
      <alignment horizontal="center" vertical="center"/>
      <protection locked="0"/>
    </xf>
    <xf numFmtId="1" fontId="14" fillId="2" borderId="73" xfId="0" applyNumberFormat="1" applyFont="1" applyFill="1" applyBorder="1" applyAlignment="1" applyProtection="1">
      <alignment horizontal="center" vertical="center"/>
      <protection locked="0"/>
    </xf>
    <xf numFmtId="1" fontId="14" fillId="2" borderId="79" xfId="0" applyNumberFormat="1" applyFont="1" applyFill="1" applyBorder="1" applyAlignment="1" applyProtection="1">
      <alignment horizontal="center" vertical="center"/>
      <protection locked="0"/>
    </xf>
    <xf numFmtId="1" fontId="14" fillId="2" borderId="13" xfId="0" applyNumberFormat="1" applyFont="1" applyFill="1" applyBorder="1" applyAlignment="1" applyProtection="1">
      <alignment horizontal="center" vertical="center"/>
      <protection locked="0"/>
    </xf>
    <xf numFmtId="2" fontId="14" fillId="0" borderId="59" xfId="0" applyNumberFormat="1" applyFont="1" applyBorder="1" applyAlignment="1">
      <alignment horizontal="center" vertical="center"/>
    </xf>
    <xf numFmtId="2" fontId="15" fillId="0" borderId="60" xfId="0" applyNumberFormat="1" applyFont="1" applyBorder="1" applyAlignment="1">
      <alignment horizontal="center" vertical="center"/>
    </xf>
    <xf numFmtId="2" fontId="35" fillId="2" borderId="102" xfId="0" applyNumberFormat="1" applyFont="1" applyFill="1" applyBorder="1" applyAlignment="1">
      <alignment horizontal="center" vertical="center" wrapText="1"/>
    </xf>
    <xf numFmtId="1" fontId="35" fillId="2" borderId="1" xfId="0" applyNumberFormat="1" applyFont="1" applyFill="1" applyBorder="1" applyAlignment="1">
      <alignment horizontal="center" vertical="center" wrapText="1"/>
    </xf>
    <xf numFmtId="0" fontId="35" fillId="2" borderId="101" xfId="0" applyFont="1" applyFill="1" applyBorder="1" applyAlignment="1">
      <alignment horizontal="center" vertical="center" wrapText="1"/>
    </xf>
    <xf numFmtId="0" fontId="35" fillId="2" borderId="10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top"/>
    </xf>
    <xf numFmtId="0" fontId="30" fillId="0" borderId="2" xfId="0" applyFont="1" applyBorder="1" applyAlignment="1">
      <alignment horizontal="center" vertical="top"/>
    </xf>
    <xf numFmtId="0" fontId="30" fillId="0" borderId="3" xfId="0" applyFont="1" applyBorder="1" applyAlignment="1">
      <alignment horizontal="center" vertical="top"/>
    </xf>
    <xf numFmtId="0" fontId="14" fillId="0" borderId="67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6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2" fontId="10" fillId="2" borderId="19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4" fillId="0" borderId="82" xfId="0" applyFont="1" applyBorder="1" applyAlignment="1">
      <alignment horizontal="center" vertical="center" wrapText="1"/>
    </xf>
    <xf numFmtId="0" fontId="14" fillId="0" borderId="83" xfId="0" applyFont="1" applyBorder="1" applyAlignment="1">
      <alignment horizontal="center" vertical="center" wrapText="1"/>
    </xf>
    <xf numFmtId="0" fontId="14" fillId="0" borderId="84" xfId="0" applyFont="1" applyBorder="1" applyAlignment="1">
      <alignment horizontal="center" vertical="center" wrapText="1"/>
    </xf>
    <xf numFmtId="0" fontId="14" fillId="0" borderId="85" xfId="0" applyFont="1" applyBorder="1" applyAlignment="1">
      <alignment horizontal="center" vertical="center" wrapText="1"/>
    </xf>
    <xf numFmtId="0" fontId="14" fillId="0" borderId="86" xfId="0" applyFont="1" applyBorder="1" applyAlignment="1">
      <alignment horizontal="center" vertical="center" wrapText="1"/>
    </xf>
    <xf numFmtId="0" fontId="14" fillId="0" borderId="8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7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14" fillId="0" borderId="62" xfId="0" applyFont="1" applyBorder="1" applyAlignment="1">
      <alignment horizontal="center"/>
    </xf>
    <xf numFmtId="0" fontId="14" fillId="0" borderId="63" xfId="0" applyFont="1" applyBorder="1" applyAlignment="1">
      <alignment horizontal="center"/>
    </xf>
    <xf numFmtId="0" fontId="14" fillId="0" borderId="69" xfId="0" applyFont="1" applyBorder="1" applyAlignment="1">
      <alignment horizontal="center"/>
    </xf>
    <xf numFmtId="0" fontId="23" fillId="2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1" fontId="14" fillId="2" borderId="50" xfId="0" applyNumberFormat="1" applyFont="1" applyFill="1" applyBorder="1" applyAlignment="1" applyProtection="1">
      <alignment horizontal="center" vertical="center"/>
      <protection locked="0"/>
    </xf>
    <xf numFmtId="1" fontId="14" fillId="2" borderId="52" xfId="0" applyNumberFormat="1" applyFont="1" applyFill="1" applyBorder="1" applyAlignment="1" applyProtection="1">
      <alignment horizontal="center" vertical="center"/>
      <protection locked="0"/>
    </xf>
    <xf numFmtId="2" fontId="14" fillId="0" borderId="38" xfId="0" applyNumberFormat="1" applyFont="1" applyBorder="1" applyAlignment="1">
      <alignment horizontal="center" vertical="center"/>
    </xf>
    <xf numFmtId="2" fontId="14" fillId="0" borderId="40" xfId="0" applyNumberFormat="1" applyFont="1" applyBorder="1" applyAlignment="1">
      <alignment horizontal="center" vertical="center"/>
    </xf>
    <xf numFmtId="2" fontId="15" fillId="0" borderId="39" xfId="0" applyNumberFormat="1" applyFont="1" applyBorder="1" applyAlignment="1">
      <alignment horizontal="center" vertical="center"/>
    </xf>
    <xf numFmtId="2" fontId="15" fillId="0" borderId="41" xfId="0" applyNumberFormat="1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" fontId="14" fillId="2" borderId="19" xfId="0" applyNumberFormat="1" applyFont="1" applyFill="1" applyBorder="1" applyAlignment="1" applyProtection="1">
      <alignment horizontal="center" vertical="center"/>
      <protection locked="0"/>
    </xf>
    <xf numFmtId="1" fontId="14" fillId="2" borderId="10" xfId="0" applyNumberFormat="1" applyFont="1" applyFill="1" applyBorder="1" applyAlignment="1" applyProtection="1">
      <alignment horizontal="center" vertical="center"/>
      <protection locked="0"/>
    </xf>
    <xf numFmtId="2" fontId="14" fillId="0" borderId="51" xfId="0" applyNumberFormat="1" applyFont="1" applyBorder="1" applyAlignment="1">
      <alignment horizontal="center" vertical="center"/>
    </xf>
    <xf numFmtId="2" fontId="14" fillId="0" borderId="53" xfId="0" applyNumberFormat="1" applyFont="1" applyBorder="1" applyAlignment="1">
      <alignment horizontal="center" vertical="center"/>
    </xf>
    <xf numFmtId="2" fontId="14" fillId="0" borderId="55" xfId="0" applyNumberFormat="1" applyFont="1" applyBorder="1" applyAlignment="1">
      <alignment horizontal="center" vertical="center"/>
    </xf>
    <xf numFmtId="2" fontId="15" fillId="0" borderId="43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2" fontId="14" fillId="0" borderId="42" xfId="0" applyNumberFormat="1" applyFont="1" applyBorder="1" applyAlignment="1">
      <alignment horizontal="center" vertical="center"/>
    </xf>
    <xf numFmtId="2" fontId="15" fillId="0" borderId="2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" fontId="14" fillId="2" borderId="0" xfId="0" applyNumberFormat="1" applyFont="1" applyFill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" fontId="14" fillId="2" borderId="54" xfId="0" applyNumberFormat="1" applyFont="1" applyFill="1" applyBorder="1" applyAlignment="1" applyProtection="1">
      <alignment horizontal="center" vertical="center"/>
      <protection locked="0"/>
    </xf>
    <xf numFmtId="0" fontId="17" fillId="0" borderId="19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7" fillId="0" borderId="4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7" fillId="0" borderId="46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2" fontId="14" fillId="0" borderId="30" xfId="0" applyNumberFormat="1" applyFont="1" applyBorder="1" applyAlignment="1">
      <alignment horizontal="center" vertical="center"/>
    </xf>
    <xf numFmtId="2" fontId="14" fillId="0" borderId="31" xfId="0" applyNumberFormat="1" applyFont="1" applyBorder="1" applyAlignment="1">
      <alignment horizontal="center" vertical="center"/>
    </xf>
    <xf numFmtId="2" fontId="14" fillId="0" borderId="33" xfId="0" applyNumberFormat="1" applyFont="1" applyBorder="1" applyAlignment="1">
      <alignment horizontal="center" vertical="center"/>
    </xf>
    <xf numFmtId="2" fontId="15" fillId="0" borderId="23" xfId="0" applyNumberFormat="1" applyFont="1" applyBorder="1" applyAlignment="1">
      <alignment horizontal="center" vertical="center"/>
    </xf>
    <xf numFmtId="2" fontId="15" fillId="0" borderId="26" xfId="0" applyNumberFormat="1" applyFont="1" applyBorder="1" applyAlignment="1">
      <alignment horizontal="center" vertical="center"/>
    </xf>
    <xf numFmtId="2" fontId="15" fillId="0" borderId="28" xfId="0" applyNumberFormat="1" applyFont="1" applyBorder="1" applyAlignment="1">
      <alignment horizontal="center" vertical="center"/>
    </xf>
    <xf numFmtId="2" fontId="15" fillId="0" borderId="33" xfId="0" applyNumberFormat="1" applyFont="1" applyBorder="1" applyAlignment="1">
      <alignment horizontal="center" vertical="center"/>
    </xf>
    <xf numFmtId="1" fontId="14" fillId="3" borderId="25" xfId="0" applyNumberFormat="1" applyFont="1" applyFill="1" applyBorder="1" applyAlignment="1" applyProtection="1">
      <alignment horizontal="center" vertical="center"/>
      <protection locked="0"/>
    </xf>
    <xf numFmtId="1" fontId="14" fillId="3" borderId="27" xfId="0" applyNumberFormat="1" applyFont="1" applyFill="1" applyBorder="1" applyAlignment="1" applyProtection="1">
      <alignment horizontal="center" vertical="center"/>
      <protection locked="0"/>
    </xf>
    <xf numFmtId="1" fontId="14" fillId="2" borderId="34" xfId="0" applyNumberFormat="1" applyFont="1" applyFill="1" applyBorder="1" applyAlignment="1" applyProtection="1">
      <alignment horizontal="center" vertical="center"/>
      <protection locked="0"/>
    </xf>
    <xf numFmtId="1" fontId="14" fillId="2" borderId="35" xfId="0" applyNumberFormat="1" applyFont="1" applyFill="1" applyBorder="1" applyAlignment="1" applyProtection="1">
      <alignment horizontal="center" vertical="center"/>
      <protection locked="0"/>
    </xf>
    <xf numFmtId="1" fontId="14" fillId="2" borderId="37" xfId="0" applyNumberFormat="1" applyFont="1" applyFill="1" applyBorder="1" applyAlignment="1" applyProtection="1">
      <alignment horizontal="center" vertical="center"/>
      <protection locked="0"/>
    </xf>
    <xf numFmtId="2" fontId="14" fillId="0" borderId="22" xfId="0" applyNumberFormat="1" applyFont="1" applyBorder="1" applyAlignment="1">
      <alignment horizontal="center" vertical="center"/>
    </xf>
    <xf numFmtId="2" fontId="14" fillId="0" borderId="25" xfId="0" applyNumberFormat="1" applyFont="1" applyBorder="1" applyAlignment="1">
      <alignment horizontal="center" vertical="center"/>
    </xf>
    <xf numFmtId="2" fontId="14" fillId="0" borderId="27" xfId="0" applyNumberFormat="1" applyFont="1" applyBorder="1" applyAlignment="1">
      <alignment horizontal="center" vertical="center"/>
    </xf>
    <xf numFmtId="1" fontId="14" fillId="3" borderId="10" xfId="0" applyNumberFormat="1" applyFont="1" applyFill="1" applyBorder="1" applyAlignment="1" applyProtection="1">
      <alignment horizontal="center" vertical="center"/>
      <protection locked="0"/>
    </xf>
    <xf numFmtId="1" fontId="14" fillId="3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1" fontId="14" fillId="3" borderId="34" xfId="0" applyNumberFormat="1" applyFont="1" applyFill="1" applyBorder="1" applyAlignment="1" applyProtection="1">
      <alignment horizontal="center" vertical="center"/>
      <protection locked="0"/>
    </xf>
    <xf numFmtId="1" fontId="14" fillId="3" borderId="37" xfId="0" applyNumberFormat="1" applyFont="1" applyFill="1" applyBorder="1" applyAlignment="1" applyProtection="1">
      <alignment horizontal="center" vertical="center"/>
      <protection locked="0"/>
    </xf>
    <xf numFmtId="1" fontId="14" fillId="3" borderId="95" xfId="0" applyNumberFormat="1" applyFont="1" applyFill="1" applyBorder="1" applyAlignment="1" applyProtection="1">
      <alignment horizontal="center" vertical="center"/>
      <protection locked="0"/>
    </xf>
    <xf numFmtId="1" fontId="14" fillId="3" borderId="100" xfId="0" applyNumberFormat="1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1" fontId="14" fillId="3" borderId="22" xfId="0" applyNumberFormat="1" applyFont="1" applyFill="1" applyBorder="1" applyAlignment="1" applyProtection="1">
      <alignment horizontal="center" vertical="center"/>
      <protection locked="0"/>
    </xf>
    <xf numFmtId="1" fontId="14" fillId="3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" fontId="15" fillId="2" borderId="50" xfId="0" applyNumberFormat="1" applyFont="1" applyFill="1" applyBorder="1" applyAlignment="1" applyProtection="1">
      <alignment horizontal="center" vertical="center"/>
      <protection locked="0"/>
    </xf>
    <xf numFmtId="1" fontId="15" fillId="2" borderId="52" xfId="0" applyNumberFormat="1" applyFont="1" applyFill="1" applyBorder="1" applyAlignment="1" applyProtection="1">
      <alignment horizontal="center" vertical="center"/>
      <protection locked="0"/>
    </xf>
    <xf numFmtId="1" fontId="15" fillId="2" borderId="54" xfId="0" applyNumberFormat="1" applyFont="1" applyFill="1" applyBorder="1" applyAlignment="1" applyProtection="1">
      <alignment horizontal="center" vertical="center"/>
      <protection locked="0"/>
    </xf>
    <xf numFmtId="2" fontId="15" fillId="0" borderId="51" xfId="0" applyNumberFormat="1" applyFont="1" applyBorder="1" applyAlignment="1">
      <alignment horizontal="center" vertical="center"/>
    </xf>
    <xf numFmtId="2" fontId="15" fillId="0" borderId="53" xfId="0" applyNumberFormat="1" applyFont="1" applyBorder="1" applyAlignment="1">
      <alignment horizontal="center" vertical="center"/>
    </xf>
    <xf numFmtId="2" fontId="15" fillId="0" borderId="55" xfId="0" applyNumberFormat="1" applyFont="1" applyBorder="1" applyAlignment="1">
      <alignment horizontal="center" vertical="center"/>
    </xf>
    <xf numFmtId="2" fontId="5" fillId="0" borderId="23" xfId="0" applyNumberFormat="1" applyFont="1" applyBorder="1" applyAlignment="1">
      <alignment horizontal="center" vertical="center"/>
    </xf>
    <xf numFmtId="2" fontId="5" fillId="0" borderId="26" xfId="0" applyNumberFormat="1" applyFont="1" applyBorder="1" applyAlignment="1">
      <alignment horizontal="center" vertical="center"/>
    </xf>
    <xf numFmtId="2" fontId="5" fillId="0" borderId="28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7" fillId="0" borderId="48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1" fontId="15" fillId="2" borderId="0" xfId="0" applyNumberFormat="1" applyFont="1" applyFill="1" applyAlignment="1" applyProtection="1">
      <alignment horizontal="center" vertical="center"/>
      <protection locked="0"/>
    </xf>
    <xf numFmtId="2" fontId="15" fillId="0" borderId="30" xfId="0" applyNumberFormat="1" applyFont="1" applyBorder="1" applyAlignment="1">
      <alignment horizontal="center" vertical="center"/>
    </xf>
    <xf numFmtId="2" fontId="15" fillId="0" borderId="31" xfId="0" applyNumberFormat="1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 wrapText="1"/>
    </xf>
    <xf numFmtId="2" fontId="15" fillId="0" borderId="14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2" fontId="14" fillId="0" borderId="20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" fontId="14" fillId="2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104" xfId="0" applyFont="1" applyBorder="1" applyAlignment="1">
      <alignment horizontal="center" vertical="center" wrapText="1"/>
    </xf>
    <xf numFmtId="1" fontId="14" fillId="3" borderId="35" xfId="0" applyNumberFormat="1" applyFont="1" applyFill="1" applyBorder="1" applyAlignment="1" applyProtection="1">
      <alignment horizontal="center" vertical="center"/>
      <protection locked="0"/>
    </xf>
    <xf numFmtId="1" fontId="14" fillId="3" borderId="30" xfId="0" applyNumberFormat="1" applyFont="1" applyFill="1" applyBorder="1" applyAlignment="1" applyProtection="1">
      <alignment horizontal="center" vertical="center"/>
      <protection locked="0"/>
    </xf>
    <xf numFmtId="1" fontId="14" fillId="3" borderId="31" xfId="0" applyNumberFormat="1" applyFont="1" applyFill="1" applyBorder="1" applyAlignment="1" applyProtection="1">
      <alignment horizontal="center" vertical="center"/>
      <protection locked="0"/>
    </xf>
    <xf numFmtId="1" fontId="14" fillId="3" borderId="97" xfId="0" applyNumberFormat="1" applyFont="1" applyFill="1" applyBorder="1" applyAlignment="1" applyProtection="1">
      <alignment horizontal="center" vertical="center"/>
      <protection locked="0"/>
    </xf>
    <xf numFmtId="1" fontId="14" fillId="3" borderId="33" xfId="0" applyNumberFormat="1" applyFont="1" applyFill="1" applyBorder="1" applyAlignment="1" applyProtection="1">
      <alignment horizontal="center" vertical="center"/>
      <protection locked="0"/>
    </xf>
    <xf numFmtId="1" fontId="14" fillId="3" borderId="19" xfId="0" applyNumberFormat="1" applyFont="1" applyFill="1" applyBorder="1" applyAlignment="1" applyProtection="1">
      <alignment horizontal="center" vertical="center"/>
      <protection locked="0"/>
    </xf>
    <xf numFmtId="0" fontId="29" fillId="3" borderId="1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0" fillId="0" borderId="7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10" fillId="0" borderId="1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11" xfId="0" applyFont="1" applyBorder="1" applyAlignment="1">
      <alignment horizontal="left"/>
    </xf>
    <xf numFmtId="0" fontId="31" fillId="0" borderId="2" xfId="0" applyFont="1" applyBorder="1" applyAlignment="1">
      <alignment horizontal="center" vertical="top"/>
    </xf>
    <xf numFmtId="0" fontId="31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0" fillId="0" borderId="15" xfId="0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132</xdr:row>
      <xdr:rowOff>257175</xdr:rowOff>
    </xdr:from>
    <xdr:to>
      <xdr:col>3</xdr:col>
      <xdr:colOff>609600</xdr:colOff>
      <xdr:row>138</xdr:row>
      <xdr:rowOff>609839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" y="69389625"/>
          <a:ext cx="2336800" cy="157186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152978</xdr:colOff>
      <xdr:row>139</xdr:row>
      <xdr:rowOff>271318</xdr:rowOff>
    </xdr:from>
    <xdr:to>
      <xdr:col>3</xdr:col>
      <xdr:colOff>580159</xdr:colOff>
      <xdr:row>145</xdr:row>
      <xdr:rowOff>617604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819" y="65508909"/>
          <a:ext cx="2401454" cy="16157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248804</xdr:colOff>
      <xdr:row>147</xdr:row>
      <xdr:rowOff>32615</xdr:rowOff>
    </xdr:from>
    <xdr:to>
      <xdr:col>4</xdr:col>
      <xdr:colOff>43296</xdr:colOff>
      <xdr:row>152</xdr:row>
      <xdr:rowOff>815293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645" y="67417660"/>
          <a:ext cx="2487469" cy="17351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552450</xdr:colOff>
      <xdr:row>0</xdr:row>
      <xdr:rowOff>294433</xdr:rowOff>
    </xdr:from>
    <xdr:to>
      <xdr:col>2</xdr:col>
      <xdr:colOff>904875</xdr:colOff>
      <xdr:row>0</xdr:row>
      <xdr:rowOff>855431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5" y="294433"/>
          <a:ext cx="1409700" cy="560998"/>
        </a:xfrm>
        <a:prstGeom prst="rect">
          <a:avLst/>
        </a:prstGeom>
      </xdr:spPr>
    </xdr:pic>
    <xdr:clientData/>
  </xdr:twoCellAnchor>
  <xdr:twoCellAnchor editAs="oneCell">
    <xdr:from>
      <xdr:col>0</xdr:col>
      <xdr:colOff>1673224</xdr:colOff>
      <xdr:row>13</xdr:row>
      <xdr:rowOff>60325</xdr:rowOff>
    </xdr:from>
    <xdr:to>
      <xdr:col>5</xdr:col>
      <xdr:colOff>25400</xdr:colOff>
      <xdr:row>16</xdr:row>
      <xdr:rowOff>486595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3224" y="4175125"/>
          <a:ext cx="2971801" cy="22074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18</xdr:row>
      <xdr:rowOff>104775</xdr:rowOff>
    </xdr:from>
    <xdr:to>
      <xdr:col>5</xdr:col>
      <xdr:colOff>22225</xdr:colOff>
      <xdr:row>21</xdr:row>
      <xdr:rowOff>510596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6896100"/>
          <a:ext cx="2946400" cy="2301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85376</xdr:colOff>
      <xdr:row>23</xdr:row>
      <xdr:rowOff>6350</xdr:rowOff>
    </xdr:from>
    <xdr:to>
      <xdr:col>4</xdr:col>
      <xdr:colOff>93133</xdr:colOff>
      <xdr:row>27</xdr:row>
      <xdr:rowOff>14083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7976" y="9336617"/>
          <a:ext cx="2767890" cy="19635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241300</xdr:colOff>
      <xdr:row>32</xdr:row>
      <xdr:rowOff>196850</xdr:rowOff>
    </xdr:from>
    <xdr:to>
      <xdr:col>4</xdr:col>
      <xdr:colOff>165100</xdr:colOff>
      <xdr:row>36</xdr:row>
      <xdr:rowOff>476250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9450" y="14306550"/>
          <a:ext cx="2616200" cy="2114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69850</xdr:colOff>
      <xdr:row>38</xdr:row>
      <xdr:rowOff>273050</xdr:rowOff>
    </xdr:from>
    <xdr:to>
      <xdr:col>4</xdr:col>
      <xdr:colOff>177800</xdr:colOff>
      <xdr:row>41</xdr:row>
      <xdr:rowOff>25400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4825" y="17237075"/>
          <a:ext cx="2794000" cy="1955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41</xdr:row>
      <xdr:rowOff>241300</xdr:rowOff>
    </xdr:from>
    <xdr:to>
      <xdr:col>4</xdr:col>
      <xdr:colOff>174625</xdr:colOff>
      <xdr:row>48</xdr:row>
      <xdr:rowOff>10625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19405600"/>
          <a:ext cx="2870200" cy="19410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1631950</xdr:colOff>
      <xdr:row>48</xdr:row>
      <xdr:rowOff>167966</xdr:rowOff>
    </xdr:from>
    <xdr:to>
      <xdr:col>5</xdr:col>
      <xdr:colOff>95250</xdr:colOff>
      <xdr:row>53</xdr:row>
      <xdr:rowOff>6350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1950" y="21154716"/>
          <a:ext cx="3092450" cy="221328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</xdr:colOff>
      <xdr:row>53</xdr:row>
      <xdr:rowOff>187325</xdr:rowOff>
    </xdr:from>
    <xdr:to>
      <xdr:col>5</xdr:col>
      <xdr:colOff>19391</xdr:colOff>
      <xdr:row>57</xdr:row>
      <xdr:rowOff>479425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00" y="23885525"/>
          <a:ext cx="2924516" cy="2082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</xdr:colOff>
      <xdr:row>58</xdr:row>
      <xdr:rowOff>241300</xdr:rowOff>
    </xdr:from>
    <xdr:to>
      <xdr:col>4</xdr:col>
      <xdr:colOff>143462</xdr:colOff>
      <xdr:row>61</xdr:row>
      <xdr:rowOff>19050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0225" y="26225500"/>
          <a:ext cx="2734262" cy="2044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61</xdr:row>
      <xdr:rowOff>228599</xdr:rowOff>
    </xdr:from>
    <xdr:to>
      <xdr:col>5</xdr:col>
      <xdr:colOff>51098</xdr:colOff>
      <xdr:row>64</xdr:row>
      <xdr:rowOff>44450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28041599"/>
          <a:ext cx="2984798" cy="20002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111125</xdr:colOff>
      <xdr:row>64</xdr:row>
      <xdr:rowOff>247649</xdr:rowOff>
    </xdr:from>
    <xdr:to>
      <xdr:col>4</xdr:col>
      <xdr:colOff>102505</xdr:colOff>
      <xdr:row>69</xdr:row>
      <xdr:rowOff>57150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16100" y="30680024"/>
          <a:ext cx="2677430" cy="19716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101600</xdr:colOff>
      <xdr:row>69</xdr:row>
      <xdr:rowOff>206376</xdr:rowOff>
    </xdr:from>
    <xdr:to>
      <xdr:col>4</xdr:col>
      <xdr:colOff>96802</xdr:colOff>
      <xdr:row>77</xdr:row>
      <xdr:rowOff>47627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6575" y="32800926"/>
          <a:ext cx="2681252" cy="2089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95250</xdr:colOff>
      <xdr:row>77</xdr:row>
      <xdr:rowOff>209550</xdr:rowOff>
    </xdr:from>
    <xdr:to>
      <xdr:col>4</xdr:col>
      <xdr:colOff>112817</xdr:colOff>
      <xdr:row>84</xdr:row>
      <xdr:rowOff>53974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0225" y="35052000"/>
          <a:ext cx="2703617" cy="1958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28</xdr:row>
      <xdr:rowOff>25400</xdr:rowOff>
    </xdr:from>
    <xdr:to>
      <xdr:col>5</xdr:col>
      <xdr:colOff>7396</xdr:colOff>
      <xdr:row>31</xdr:row>
      <xdr:rowOff>457202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7200" y="11836400"/>
          <a:ext cx="2909346" cy="2203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158750</xdr:colOff>
      <xdr:row>84</xdr:row>
      <xdr:rowOff>215900</xdr:rowOff>
    </xdr:from>
    <xdr:to>
      <xdr:col>4</xdr:col>
      <xdr:colOff>59700</xdr:colOff>
      <xdr:row>85</xdr:row>
      <xdr:rowOff>1981135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36664900"/>
          <a:ext cx="2593350" cy="204145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90</xdr:row>
      <xdr:rowOff>222249</xdr:rowOff>
    </xdr:from>
    <xdr:to>
      <xdr:col>5</xdr:col>
      <xdr:colOff>53939</xdr:colOff>
      <xdr:row>95</xdr:row>
      <xdr:rowOff>28574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7200" y="41471849"/>
          <a:ext cx="2955889" cy="20764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</xdr:colOff>
      <xdr:row>87</xdr:row>
      <xdr:rowOff>57151</xdr:rowOff>
    </xdr:from>
    <xdr:to>
      <xdr:col>5</xdr:col>
      <xdr:colOff>0</xdr:colOff>
      <xdr:row>89</xdr:row>
      <xdr:rowOff>679451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0850" y="39116001"/>
          <a:ext cx="2908300" cy="1993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0</xdr:colOff>
      <xdr:row>97</xdr:row>
      <xdr:rowOff>150667</xdr:rowOff>
    </xdr:from>
    <xdr:to>
      <xdr:col>4</xdr:col>
      <xdr:colOff>203200</xdr:colOff>
      <xdr:row>100</xdr:row>
      <xdr:rowOff>45415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5841" y="44052258"/>
          <a:ext cx="2896177" cy="21996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50799</xdr:colOff>
      <xdr:row>207</xdr:row>
      <xdr:rowOff>381000</xdr:rowOff>
    </xdr:from>
    <xdr:to>
      <xdr:col>5</xdr:col>
      <xdr:colOff>26680</xdr:colOff>
      <xdr:row>208</xdr:row>
      <xdr:rowOff>1809173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8949" y="97148650"/>
          <a:ext cx="2896881" cy="18097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68695</xdr:colOff>
      <xdr:row>200</xdr:row>
      <xdr:rowOff>192810</xdr:rowOff>
    </xdr:from>
    <xdr:to>
      <xdr:col>4</xdr:col>
      <xdr:colOff>125845</xdr:colOff>
      <xdr:row>204</xdr:row>
      <xdr:rowOff>708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4536" y="88792628"/>
          <a:ext cx="2750127" cy="199864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68118</xdr:colOff>
      <xdr:row>195</xdr:row>
      <xdr:rowOff>178379</xdr:rowOff>
    </xdr:from>
    <xdr:to>
      <xdr:col>4</xdr:col>
      <xdr:colOff>188768</xdr:colOff>
      <xdr:row>199</xdr:row>
      <xdr:rowOff>516374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3959" y="86803924"/>
          <a:ext cx="2813627" cy="19044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82550</xdr:colOff>
      <xdr:row>191</xdr:row>
      <xdr:rowOff>285749</xdr:rowOff>
    </xdr:from>
    <xdr:to>
      <xdr:col>4</xdr:col>
      <xdr:colOff>85725</xdr:colOff>
      <xdr:row>195</xdr:row>
      <xdr:rowOff>48095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7525" y="85591649"/>
          <a:ext cx="2689225" cy="19340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1659788</xdr:colOff>
      <xdr:row>187</xdr:row>
      <xdr:rowOff>228599</xdr:rowOff>
    </xdr:from>
    <xdr:to>
      <xdr:col>5</xdr:col>
      <xdr:colOff>27858</xdr:colOff>
      <xdr:row>191</xdr:row>
      <xdr:rowOff>25401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9788" y="88499949"/>
          <a:ext cx="2997220" cy="20510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127000</xdr:colOff>
      <xdr:row>184</xdr:row>
      <xdr:rowOff>198491</xdr:rowOff>
    </xdr:from>
    <xdr:to>
      <xdr:col>4</xdr:col>
      <xdr:colOff>120650</xdr:colOff>
      <xdr:row>187</xdr:row>
      <xdr:rowOff>88901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5150" y="86545791"/>
          <a:ext cx="2686050" cy="19033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19050</xdr:colOff>
      <xdr:row>178</xdr:row>
      <xdr:rowOff>336549</xdr:rowOff>
    </xdr:from>
    <xdr:to>
      <xdr:col>4</xdr:col>
      <xdr:colOff>184855</xdr:colOff>
      <xdr:row>184</xdr:row>
      <xdr:rowOff>12700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7200" y="84448649"/>
          <a:ext cx="2858205" cy="19113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63500</xdr:colOff>
      <xdr:row>172</xdr:row>
      <xdr:rowOff>211429</xdr:rowOff>
    </xdr:from>
    <xdr:to>
      <xdr:col>4</xdr:col>
      <xdr:colOff>184150</xdr:colOff>
      <xdr:row>178</xdr:row>
      <xdr:rowOff>101599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1650" y="82316929"/>
          <a:ext cx="2813050" cy="190312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62152</xdr:colOff>
      <xdr:row>167</xdr:row>
      <xdr:rowOff>5773</xdr:rowOff>
    </xdr:from>
    <xdr:to>
      <xdr:col>4</xdr:col>
      <xdr:colOff>127000</xdr:colOff>
      <xdr:row>171</xdr:row>
      <xdr:rowOff>999184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6069" y="73612856"/>
          <a:ext cx="2753014" cy="188241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1701800</xdr:colOff>
      <xdr:row>160</xdr:row>
      <xdr:rowOff>190501</xdr:rowOff>
    </xdr:from>
    <xdr:to>
      <xdr:col>4</xdr:col>
      <xdr:colOff>114300</xdr:colOff>
      <xdr:row>165</xdr:row>
      <xdr:rowOff>615951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1800" y="77419201"/>
          <a:ext cx="2813050" cy="1873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69850</xdr:colOff>
      <xdr:row>154</xdr:row>
      <xdr:rowOff>203199</xdr:rowOff>
    </xdr:from>
    <xdr:to>
      <xdr:col>4</xdr:col>
      <xdr:colOff>88900</xdr:colOff>
      <xdr:row>160</xdr:row>
      <xdr:rowOff>107952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4825" y="70621524"/>
          <a:ext cx="2705100" cy="187642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279400</xdr:colOff>
      <xdr:row>125</xdr:row>
      <xdr:rowOff>152399</xdr:rowOff>
    </xdr:from>
    <xdr:to>
      <xdr:col>4</xdr:col>
      <xdr:colOff>61909</xdr:colOff>
      <xdr:row>132</xdr:row>
      <xdr:rowOff>53974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550" y="67462399"/>
          <a:ext cx="2474909" cy="17335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158750</xdr:colOff>
      <xdr:row>120</xdr:row>
      <xdr:rowOff>215900</xdr:rowOff>
    </xdr:from>
    <xdr:to>
      <xdr:col>4</xdr:col>
      <xdr:colOff>120650</xdr:colOff>
      <xdr:row>124</xdr:row>
      <xdr:rowOff>55627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65011300"/>
          <a:ext cx="2654300" cy="20304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37041</xdr:colOff>
      <xdr:row>117</xdr:row>
      <xdr:rowOff>114300</xdr:rowOff>
    </xdr:from>
    <xdr:to>
      <xdr:col>4</xdr:col>
      <xdr:colOff>144991</xdr:colOff>
      <xdr:row>119</xdr:row>
      <xdr:rowOff>733163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0958" y="56396467"/>
          <a:ext cx="2796116" cy="215344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209550</xdr:colOff>
      <xdr:row>112</xdr:row>
      <xdr:rowOff>203200</xdr:rowOff>
    </xdr:from>
    <xdr:to>
      <xdr:col>4</xdr:col>
      <xdr:colOff>92776</xdr:colOff>
      <xdr:row>116</xdr:row>
      <xdr:rowOff>82553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7700" y="60604400"/>
          <a:ext cx="2575626" cy="2032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79664</xdr:colOff>
      <xdr:row>109</xdr:row>
      <xdr:rowOff>107371</xdr:rowOff>
    </xdr:from>
    <xdr:to>
      <xdr:col>4</xdr:col>
      <xdr:colOff>198095</xdr:colOff>
      <xdr:row>111</xdr:row>
      <xdr:rowOff>574098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505" y="51265280"/>
          <a:ext cx="2811408" cy="23518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1695450</xdr:colOff>
      <xdr:row>104</xdr:row>
      <xdr:rowOff>247650</xdr:rowOff>
    </xdr:from>
    <xdr:to>
      <xdr:col>4</xdr:col>
      <xdr:colOff>175311</xdr:colOff>
      <xdr:row>108</xdr:row>
      <xdr:rowOff>31749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51320700"/>
          <a:ext cx="2880411" cy="2127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1619250</xdr:colOff>
      <xdr:row>101</xdr:row>
      <xdr:rowOff>0</xdr:rowOff>
    </xdr:from>
    <xdr:to>
      <xdr:col>5</xdr:col>
      <xdr:colOff>39568</xdr:colOff>
      <xdr:row>103</xdr:row>
      <xdr:rowOff>791632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0" y="46513750"/>
          <a:ext cx="3049468" cy="21272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398318</xdr:colOff>
      <xdr:row>212</xdr:row>
      <xdr:rowOff>216478</xdr:rowOff>
    </xdr:from>
    <xdr:to>
      <xdr:col>3</xdr:col>
      <xdr:colOff>643236</xdr:colOff>
      <xdr:row>213</xdr:row>
      <xdr:rowOff>1801092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4159" y="93743319"/>
          <a:ext cx="2219191" cy="18357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86591</xdr:colOff>
      <xdr:row>214</xdr:row>
      <xdr:rowOff>190499</xdr:rowOff>
    </xdr:from>
    <xdr:to>
      <xdr:col>4</xdr:col>
      <xdr:colOff>43295</xdr:colOff>
      <xdr:row>216</xdr:row>
      <xdr:rowOff>51954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2432" y="96063954"/>
          <a:ext cx="2649681" cy="17577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562475</xdr:colOff>
      <xdr:row>219</xdr:row>
      <xdr:rowOff>148937</xdr:rowOff>
    </xdr:from>
    <xdr:to>
      <xdr:col>3</xdr:col>
      <xdr:colOff>311521</xdr:colOff>
      <xdr:row>219</xdr:row>
      <xdr:rowOff>1485605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8873965">
          <a:off x="2459477" y="101293385"/>
          <a:ext cx="1336668" cy="1720721"/>
        </a:xfrm>
        <a:prstGeom prst="snip2Diag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668438</xdr:colOff>
      <xdr:row>216</xdr:row>
      <xdr:rowOff>226398</xdr:rowOff>
    </xdr:from>
    <xdr:to>
      <xdr:col>3</xdr:col>
      <xdr:colOff>261115</xdr:colOff>
      <xdr:row>217</xdr:row>
      <xdr:rowOff>1600025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341808">
          <a:off x="2374279" y="97996193"/>
          <a:ext cx="1566950" cy="16680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1662545</xdr:colOff>
      <xdr:row>223</xdr:row>
      <xdr:rowOff>51954</xdr:rowOff>
    </xdr:from>
    <xdr:to>
      <xdr:col>4</xdr:col>
      <xdr:colOff>220290</xdr:colOff>
      <xdr:row>223</xdr:row>
      <xdr:rowOff>1567295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2545" y="102038727"/>
          <a:ext cx="2956563" cy="151534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76199</xdr:colOff>
      <xdr:row>221</xdr:row>
      <xdr:rowOff>0</xdr:rowOff>
    </xdr:from>
    <xdr:to>
      <xdr:col>4</xdr:col>
      <xdr:colOff>180974</xdr:colOff>
      <xdr:row>222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174" y="103251000"/>
          <a:ext cx="2790825" cy="1790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133349</xdr:colOff>
      <xdr:row>0</xdr:row>
      <xdr:rowOff>380433</xdr:rowOff>
    </xdr:from>
    <xdr:to>
      <xdr:col>1</xdr:col>
      <xdr:colOff>238125</xdr:colOff>
      <xdr:row>0</xdr:row>
      <xdr:rowOff>909729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380433"/>
          <a:ext cx="1809751" cy="529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590550</xdr:colOff>
      <xdr:row>0</xdr:row>
      <xdr:rowOff>142875</xdr:rowOff>
    </xdr:from>
    <xdr:to>
      <xdr:col>7</xdr:col>
      <xdr:colOff>736563</xdr:colOff>
      <xdr:row>0</xdr:row>
      <xdr:rowOff>889335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34100" y="142875"/>
          <a:ext cx="1060413" cy="74646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304801</xdr:colOff>
      <xdr:row>0</xdr:row>
      <xdr:rowOff>209550</xdr:rowOff>
    </xdr:from>
    <xdr:to>
      <xdr:col>5</xdr:col>
      <xdr:colOff>863923</xdr:colOff>
      <xdr:row>0</xdr:row>
      <xdr:rowOff>962024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1451" y="209550"/>
          <a:ext cx="1502097" cy="7524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761999</xdr:colOff>
      <xdr:row>205</xdr:row>
      <xdr:rowOff>63500</xdr:rowOff>
    </xdr:from>
    <xdr:to>
      <xdr:col>3</xdr:col>
      <xdr:colOff>476251</xdr:colOff>
      <xdr:row>206</xdr:row>
      <xdr:rowOff>27086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30" t="10099" r="27505" b="18417"/>
        <a:stretch/>
      </xdr:blipFill>
      <xdr:spPr>
        <a:xfrm>
          <a:off x="2465916" y="90974333"/>
          <a:ext cx="1682752" cy="18368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8"/>
  <sheetViews>
    <sheetView tabSelected="1" zoomScale="90" zoomScaleNormal="90" zoomScaleSheetLayoutView="100" workbookViewId="0">
      <selection activeCell="H14" sqref="H14:H17"/>
    </sheetView>
  </sheetViews>
  <sheetFormatPr defaultRowHeight="15.6"/>
  <cols>
    <col min="1" max="1" width="25.5546875" style="67" customWidth="1"/>
    <col min="2" max="2" width="15.88671875" customWidth="1"/>
    <col min="3" max="3" width="13.6640625" customWidth="1"/>
    <col min="4" max="4" width="10.6640625" customWidth="1"/>
    <col min="5" max="5" width="3.44140625" customWidth="1"/>
    <col min="6" max="6" width="13.88671875" customWidth="1"/>
    <col min="7" max="7" width="13.6640625" customWidth="1"/>
    <col min="8" max="8" width="15.5546875" style="68" customWidth="1"/>
  </cols>
  <sheetData>
    <row r="1" spans="1:12" ht="84" customHeight="1" thickBot="1">
      <c r="A1" s="80" t="s">
        <v>181</v>
      </c>
      <c r="B1" s="285"/>
      <c r="C1" s="285"/>
      <c r="D1" s="285"/>
      <c r="E1" s="285"/>
      <c r="F1" s="285"/>
      <c r="G1" s="285"/>
      <c r="H1" s="286"/>
    </row>
    <row r="2" spans="1:12" ht="30" customHeight="1" thickBot="1">
      <c r="A2" s="80" t="s">
        <v>180</v>
      </c>
      <c r="B2" s="81"/>
      <c r="C2" s="81"/>
      <c r="D2" s="81"/>
      <c r="E2" s="81"/>
      <c r="F2" s="81"/>
      <c r="G2" s="81"/>
      <c r="H2" s="82"/>
    </row>
    <row r="3" spans="1:12" ht="18">
      <c r="A3" s="287" t="s">
        <v>0</v>
      </c>
      <c r="B3" s="288"/>
      <c r="C3" s="288"/>
      <c r="D3" s="288"/>
      <c r="E3" s="289"/>
      <c r="F3" s="290"/>
      <c r="G3" s="291"/>
      <c r="H3" s="292"/>
      <c r="L3" s="4"/>
    </row>
    <row r="4" spans="1:12" ht="18">
      <c r="A4" s="276" t="s">
        <v>1</v>
      </c>
      <c r="B4" s="277"/>
      <c r="C4" s="277"/>
      <c r="D4" s="277"/>
      <c r="E4" s="278"/>
      <c r="F4" s="279"/>
      <c r="G4" s="280"/>
      <c r="H4" s="281"/>
    </row>
    <row r="5" spans="1:12" ht="18">
      <c r="A5" s="276" t="s">
        <v>2</v>
      </c>
      <c r="B5" s="277"/>
      <c r="C5" s="277"/>
      <c r="D5" s="277"/>
      <c r="E5" s="278"/>
      <c r="F5" s="279"/>
      <c r="G5" s="280"/>
      <c r="H5" s="281"/>
    </row>
    <row r="6" spans="1:12" ht="18">
      <c r="A6" s="276" t="s">
        <v>3</v>
      </c>
      <c r="B6" s="277"/>
      <c r="C6" s="277"/>
      <c r="D6" s="277"/>
      <c r="E6" s="278"/>
      <c r="F6" s="279"/>
      <c r="G6" s="280"/>
      <c r="H6" s="281"/>
    </row>
    <row r="7" spans="1:12" ht="18">
      <c r="A7" s="276" t="s">
        <v>4</v>
      </c>
      <c r="B7" s="277"/>
      <c r="C7" s="277"/>
      <c r="D7" s="277"/>
      <c r="E7" s="278"/>
      <c r="F7" s="279"/>
      <c r="G7" s="280"/>
      <c r="H7" s="281"/>
    </row>
    <row r="8" spans="1:12" ht="18">
      <c r="A8" s="282" t="s">
        <v>5</v>
      </c>
      <c r="B8" s="283"/>
      <c r="C8" s="283"/>
      <c r="D8" s="283"/>
      <c r="E8" s="284"/>
      <c r="F8" s="279"/>
      <c r="G8" s="280"/>
      <c r="H8" s="281"/>
    </row>
    <row r="9" spans="1:12" ht="18">
      <c r="A9" s="276" t="s">
        <v>6</v>
      </c>
      <c r="B9" s="277"/>
      <c r="C9" s="277"/>
      <c r="D9" s="277"/>
      <c r="E9" s="278"/>
      <c r="F9" s="293"/>
      <c r="G9" s="294"/>
      <c r="H9" s="295"/>
    </row>
    <row r="10" spans="1:12" ht="18.600000000000001" thickBot="1">
      <c r="A10" s="296" t="s">
        <v>7</v>
      </c>
      <c r="B10" s="297"/>
      <c r="C10" s="297"/>
      <c r="D10" s="297"/>
      <c r="E10" s="298"/>
      <c r="F10" s="299"/>
      <c r="G10" s="300"/>
      <c r="H10" s="301"/>
    </row>
    <row r="11" spans="1:12" ht="16.2" thickBot="1">
      <c r="A11" s="189" t="s">
        <v>8</v>
      </c>
      <c r="B11" s="190"/>
      <c r="C11" s="190"/>
      <c r="D11" s="190"/>
      <c r="E11" s="190"/>
      <c r="F11" s="5" t="s">
        <v>72</v>
      </c>
      <c r="G11" s="6" t="s">
        <v>9</v>
      </c>
      <c r="H11" s="7" t="s">
        <v>10</v>
      </c>
      <c r="I11" s="8"/>
    </row>
    <row r="12" spans="1:12" ht="26.25" customHeight="1" thickBot="1">
      <c r="A12" s="187" t="s">
        <v>11</v>
      </c>
      <c r="B12" s="188"/>
      <c r="C12" s="188"/>
      <c r="D12" s="188"/>
      <c r="E12" s="188"/>
      <c r="F12" s="188"/>
      <c r="G12" s="188"/>
      <c r="H12" s="188"/>
      <c r="I12" s="8"/>
    </row>
    <row r="13" spans="1:12" ht="16.2" thickBot="1">
      <c r="A13" s="224" t="s">
        <v>71</v>
      </c>
      <c r="B13" s="225"/>
      <c r="C13" s="225"/>
      <c r="D13" s="225"/>
      <c r="E13" s="225"/>
      <c r="F13" s="225"/>
      <c r="G13" s="225"/>
      <c r="H13" s="226"/>
    </row>
    <row r="14" spans="1:12" ht="51" customHeight="1" thickBot="1">
      <c r="A14" s="9" t="s">
        <v>130</v>
      </c>
      <c r="B14" s="214"/>
      <c r="C14" s="215"/>
      <c r="D14" s="215"/>
      <c r="E14" s="216"/>
      <c r="F14" s="10" t="s">
        <v>80</v>
      </c>
      <c r="G14" s="11" t="s">
        <v>81</v>
      </c>
      <c r="H14" s="157">
        <f>F15*1100+G15*2150</f>
        <v>0</v>
      </c>
      <c r="I14" s="12"/>
      <c r="J14" s="13"/>
      <c r="K14" s="14"/>
    </row>
    <row r="15" spans="1:12" ht="51" customHeight="1">
      <c r="A15" s="15" t="s">
        <v>131</v>
      </c>
      <c r="B15" s="217"/>
      <c r="C15" s="218"/>
      <c r="D15" s="218"/>
      <c r="E15" s="219"/>
      <c r="F15" s="204">
        <v>0</v>
      </c>
      <c r="G15" s="227">
        <v>0</v>
      </c>
      <c r="H15" s="158"/>
      <c r="I15" s="8"/>
    </row>
    <row r="16" spans="1:12" ht="38.25" customHeight="1">
      <c r="A16" s="16" t="s">
        <v>133</v>
      </c>
      <c r="B16" s="217"/>
      <c r="C16" s="218"/>
      <c r="D16" s="218"/>
      <c r="E16" s="219"/>
      <c r="F16" s="204"/>
      <c r="G16" s="204"/>
      <c r="H16" s="158"/>
      <c r="I16" s="8"/>
    </row>
    <row r="17" spans="1:9" ht="41.25" customHeight="1" thickBot="1">
      <c r="A17" s="17" t="s">
        <v>132</v>
      </c>
      <c r="B17" s="232"/>
      <c r="C17" s="233"/>
      <c r="D17" s="233"/>
      <c r="E17" s="253"/>
      <c r="F17" s="205"/>
      <c r="G17" s="205"/>
      <c r="H17" s="258"/>
      <c r="I17" s="8"/>
    </row>
    <row r="18" spans="1:9" ht="16.2" thickBot="1">
      <c r="A18" s="224" t="s">
        <v>73</v>
      </c>
      <c r="B18" s="225"/>
      <c r="C18" s="225"/>
      <c r="D18" s="225"/>
      <c r="E18" s="225"/>
      <c r="F18" s="225">
        <v>0</v>
      </c>
      <c r="G18" s="225">
        <v>730</v>
      </c>
      <c r="H18" s="226">
        <f>F18*G18</f>
        <v>0</v>
      </c>
    </row>
    <row r="19" spans="1:9" ht="48" customHeight="1" thickBot="1">
      <c r="A19" s="18" t="s">
        <v>134</v>
      </c>
      <c r="B19" s="214"/>
      <c r="C19" s="215"/>
      <c r="D19" s="215"/>
      <c r="E19" s="216"/>
      <c r="F19" s="19" t="s">
        <v>92</v>
      </c>
      <c r="G19" s="20" t="s">
        <v>93</v>
      </c>
      <c r="H19" s="200">
        <f>F20*1450+G20*2800</f>
        <v>0</v>
      </c>
    </row>
    <row r="20" spans="1:9" ht="53.25" customHeight="1">
      <c r="A20" s="21" t="s">
        <v>135</v>
      </c>
      <c r="B20" s="217"/>
      <c r="C20" s="218"/>
      <c r="D20" s="218"/>
      <c r="E20" s="219"/>
      <c r="F20" s="220">
        <v>0</v>
      </c>
      <c r="G20" s="268">
        <v>0</v>
      </c>
      <c r="H20" s="201"/>
    </row>
    <row r="21" spans="1:9" ht="48" customHeight="1">
      <c r="A21" s="22" t="s">
        <v>136</v>
      </c>
      <c r="B21" s="217"/>
      <c r="C21" s="218"/>
      <c r="D21" s="218"/>
      <c r="E21" s="219"/>
      <c r="F21" s="267"/>
      <c r="G21" s="269"/>
      <c r="H21" s="201"/>
    </row>
    <row r="22" spans="1:9" ht="56.25" customHeight="1" thickBot="1">
      <c r="A22" s="23" t="s">
        <v>137</v>
      </c>
      <c r="B22" s="232"/>
      <c r="C22" s="233"/>
      <c r="D22" s="233"/>
      <c r="E22" s="253"/>
      <c r="F22" s="221"/>
      <c r="G22" s="270"/>
      <c r="H22" s="202"/>
    </row>
    <row r="23" spans="1:9" ht="16.2" thickBot="1">
      <c r="A23" s="224" t="s">
        <v>74</v>
      </c>
      <c r="B23" s="225"/>
      <c r="C23" s="225"/>
      <c r="D23" s="225"/>
      <c r="E23" s="225"/>
      <c r="F23" s="225"/>
      <c r="G23" s="225"/>
      <c r="H23" s="226"/>
    </row>
    <row r="24" spans="1:9" ht="44.25" customHeight="1" thickBot="1">
      <c r="A24" s="170" t="s">
        <v>138</v>
      </c>
      <c r="B24" s="214"/>
      <c r="C24" s="215"/>
      <c r="D24" s="215"/>
      <c r="E24" s="216"/>
      <c r="F24" s="77" t="s">
        <v>194</v>
      </c>
      <c r="G24" s="76" t="s">
        <v>195</v>
      </c>
      <c r="H24" s="200">
        <f>F25*2100+G25*3800</f>
        <v>0</v>
      </c>
    </row>
    <row r="25" spans="1:9" ht="26.4" customHeight="1">
      <c r="A25" s="266"/>
      <c r="B25" s="217"/>
      <c r="C25" s="218"/>
      <c r="D25" s="218"/>
      <c r="E25" s="219"/>
      <c r="F25" s="272">
        <v>0</v>
      </c>
      <c r="G25" s="268">
        <v>0</v>
      </c>
      <c r="H25" s="201"/>
    </row>
    <row r="26" spans="1:9" ht="39.75" customHeight="1">
      <c r="A26" s="21" t="s">
        <v>139</v>
      </c>
      <c r="B26" s="217"/>
      <c r="C26" s="218"/>
      <c r="D26" s="218"/>
      <c r="E26" s="219"/>
      <c r="F26" s="212"/>
      <c r="G26" s="269"/>
      <c r="H26" s="201"/>
    </row>
    <row r="27" spans="1:9" ht="44.25" customHeight="1" thickBot="1">
      <c r="A27" s="23" t="s">
        <v>140</v>
      </c>
      <c r="B27" s="232"/>
      <c r="C27" s="233"/>
      <c r="D27" s="233"/>
      <c r="E27" s="253"/>
      <c r="F27" s="213"/>
      <c r="G27" s="271"/>
      <c r="H27" s="202"/>
    </row>
    <row r="28" spans="1:9" ht="16.2" thickBot="1">
      <c r="A28" s="224" t="s">
        <v>75</v>
      </c>
      <c r="B28" s="225"/>
      <c r="C28" s="225"/>
      <c r="D28" s="225"/>
      <c r="E28" s="225"/>
      <c r="F28" s="225"/>
      <c r="G28" s="225"/>
      <c r="H28" s="226"/>
    </row>
    <row r="29" spans="1:9" ht="51.75" customHeight="1" thickBot="1">
      <c r="A29" s="18" t="s">
        <v>141</v>
      </c>
      <c r="B29" s="214"/>
      <c r="C29" s="215"/>
      <c r="D29" s="215"/>
      <c r="E29" s="216"/>
      <c r="F29" s="78" t="s">
        <v>196</v>
      </c>
      <c r="G29" s="79" t="s">
        <v>197</v>
      </c>
      <c r="H29" s="200">
        <f>F30*1250+G30*2400</f>
        <v>0</v>
      </c>
    </row>
    <row r="30" spans="1:9" ht="36.75" customHeight="1">
      <c r="A30" s="26" t="s">
        <v>142</v>
      </c>
      <c r="B30" s="217"/>
      <c r="C30" s="218"/>
      <c r="D30" s="218"/>
      <c r="E30" s="219"/>
      <c r="F30" s="212">
        <v>0</v>
      </c>
      <c r="G30" s="227">
        <v>0</v>
      </c>
      <c r="H30" s="201"/>
    </row>
    <row r="31" spans="1:9" ht="50.25" customHeight="1">
      <c r="A31" s="25" t="s">
        <v>143</v>
      </c>
      <c r="B31" s="217"/>
      <c r="C31" s="218"/>
      <c r="D31" s="218"/>
      <c r="E31" s="219"/>
      <c r="F31" s="212"/>
      <c r="G31" s="204"/>
      <c r="H31" s="201"/>
    </row>
    <row r="32" spans="1:9" ht="41.25" customHeight="1" thickBot="1">
      <c r="A32" s="23" t="s">
        <v>144</v>
      </c>
      <c r="B32" s="232"/>
      <c r="C32" s="233"/>
      <c r="D32" s="233"/>
      <c r="E32" s="253"/>
      <c r="F32" s="213"/>
      <c r="G32" s="205"/>
      <c r="H32" s="202"/>
    </row>
    <row r="33" spans="1:9" ht="16.2" thickBot="1">
      <c r="A33" s="262" t="s">
        <v>149</v>
      </c>
      <c r="B33" s="263"/>
      <c r="C33" s="263"/>
      <c r="D33" s="263"/>
      <c r="E33" s="263"/>
      <c r="F33" s="263"/>
      <c r="G33" s="263"/>
      <c r="H33" s="264"/>
    </row>
    <row r="34" spans="1:9" ht="42.75" customHeight="1">
      <c r="A34" s="27" t="s">
        <v>145</v>
      </c>
      <c r="B34" s="214"/>
      <c r="C34" s="215"/>
      <c r="D34" s="215"/>
      <c r="E34" s="215"/>
      <c r="F34" s="147">
        <v>0</v>
      </c>
      <c r="G34" s="149">
        <v>3000</v>
      </c>
      <c r="H34" s="200">
        <f>F34*G34</f>
        <v>0</v>
      </c>
    </row>
    <row r="35" spans="1:9" ht="34.5" customHeight="1">
      <c r="A35" s="27" t="s">
        <v>146</v>
      </c>
      <c r="B35" s="217"/>
      <c r="C35" s="218"/>
      <c r="D35" s="218"/>
      <c r="E35" s="218"/>
      <c r="F35" s="148"/>
      <c r="G35" s="150"/>
      <c r="H35" s="201"/>
    </row>
    <row r="36" spans="1:9" ht="45" customHeight="1">
      <c r="A36" s="21" t="s">
        <v>147</v>
      </c>
      <c r="B36" s="217"/>
      <c r="C36" s="218"/>
      <c r="D36" s="218"/>
      <c r="E36" s="218"/>
      <c r="F36" s="148"/>
      <c r="G36" s="150"/>
      <c r="H36" s="201"/>
    </row>
    <row r="37" spans="1:9" ht="38.25" customHeight="1" thickBot="1">
      <c r="A37" s="28" t="s">
        <v>148</v>
      </c>
      <c r="B37" s="232"/>
      <c r="C37" s="233"/>
      <c r="D37" s="233"/>
      <c r="E37" s="233"/>
      <c r="F37" s="265"/>
      <c r="G37" s="151"/>
      <c r="H37" s="202"/>
    </row>
    <row r="38" spans="1:9" ht="18" thickBot="1">
      <c r="A38" s="187" t="s">
        <v>12</v>
      </c>
      <c r="B38" s="188"/>
      <c r="C38" s="188"/>
      <c r="D38" s="188"/>
      <c r="E38" s="188"/>
      <c r="F38" s="188"/>
      <c r="G38" s="188"/>
      <c r="H38" s="188"/>
      <c r="I38" s="8"/>
    </row>
    <row r="39" spans="1:9" ht="18.75" customHeight="1" thickBot="1">
      <c r="A39" s="224" t="s">
        <v>94</v>
      </c>
      <c r="B39" s="225"/>
      <c r="C39" s="225"/>
      <c r="D39" s="225"/>
      <c r="E39" s="225"/>
      <c r="F39" s="225"/>
      <c r="G39" s="225"/>
      <c r="H39" s="225"/>
      <c r="I39" s="8"/>
    </row>
    <row r="40" spans="1:9" ht="84.75" customHeight="1">
      <c r="A40" s="9" t="s">
        <v>13</v>
      </c>
      <c r="B40" s="214"/>
      <c r="C40" s="215"/>
      <c r="D40" s="215"/>
      <c r="E40" s="216"/>
      <c r="F40" s="206">
        <v>0</v>
      </c>
      <c r="G40" s="261">
        <v>2500</v>
      </c>
      <c r="H40" s="200">
        <f>F40*G40</f>
        <v>0</v>
      </c>
    </row>
    <row r="41" spans="1:9" ht="66.75" customHeight="1" thickBot="1">
      <c r="A41" s="16" t="s">
        <v>129</v>
      </c>
      <c r="B41" s="217"/>
      <c r="C41" s="218"/>
      <c r="D41" s="218"/>
      <c r="E41" s="219"/>
      <c r="F41" s="207"/>
      <c r="G41" s="185"/>
      <c r="H41" s="202"/>
    </row>
    <row r="42" spans="1:9" ht="16.2" thickBot="1">
      <c r="A42" s="224" t="s">
        <v>95</v>
      </c>
      <c r="B42" s="225"/>
      <c r="C42" s="225"/>
      <c r="D42" s="225"/>
      <c r="E42" s="225"/>
      <c r="F42" s="225"/>
      <c r="G42" s="225"/>
      <c r="H42" s="226"/>
    </row>
    <row r="43" spans="1:9" ht="14.4">
      <c r="A43" s="9" t="s">
        <v>14</v>
      </c>
      <c r="B43" s="214"/>
      <c r="C43" s="215"/>
      <c r="D43" s="215"/>
      <c r="E43" s="216"/>
      <c r="F43" s="206">
        <v>0</v>
      </c>
      <c r="G43" s="197">
        <v>1500</v>
      </c>
      <c r="H43" s="200">
        <f>F43*G43</f>
        <v>0</v>
      </c>
    </row>
    <row r="44" spans="1:9" ht="30" customHeight="1">
      <c r="A44" s="15" t="s">
        <v>15</v>
      </c>
      <c r="B44" s="217"/>
      <c r="C44" s="218"/>
      <c r="D44" s="218"/>
      <c r="E44" s="219"/>
      <c r="F44" s="207"/>
      <c r="G44" s="198"/>
      <c r="H44" s="201"/>
    </row>
    <row r="45" spans="1:9" ht="33.75" customHeight="1">
      <c r="A45" s="16" t="s">
        <v>16</v>
      </c>
      <c r="B45" s="217"/>
      <c r="C45" s="218"/>
      <c r="D45" s="218"/>
      <c r="E45" s="219"/>
      <c r="F45" s="207"/>
      <c r="G45" s="198"/>
      <c r="H45" s="201"/>
    </row>
    <row r="46" spans="1:9" ht="33" customHeight="1">
      <c r="A46" s="16" t="s">
        <v>17</v>
      </c>
      <c r="B46" s="217"/>
      <c r="C46" s="218"/>
      <c r="D46" s="218"/>
      <c r="E46" s="219"/>
      <c r="F46" s="207"/>
      <c r="G46" s="198"/>
      <c r="H46" s="201"/>
    </row>
    <row r="47" spans="1:9" ht="14.4">
      <c r="A47" s="22" t="s">
        <v>18</v>
      </c>
      <c r="B47" s="217"/>
      <c r="C47" s="218"/>
      <c r="D47" s="218"/>
      <c r="E47" s="219"/>
      <c r="F47" s="207"/>
      <c r="G47" s="198"/>
      <c r="H47" s="201"/>
    </row>
    <row r="48" spans="1:9" ht="15" thickBot="1">
      <c r="A48" s="29" t="s">
        <v>19</v>
      </c>
      <c r="B48" s="232"/>
      <c r="C48" s="233"/>
      <c r="D48" s="233"/>
      <c r="E48" s="253"/>
      <c r="F48" s="208"/>
      <c r="G48" s="199"/>
      <c r="H48" s="202"/>
    </row>
    <row r="49" spans="1:9" ht="16.2" thickBot="1">
      <c r="A49" s="224" t="s">
        <v>96</v>
      </c>
      <c r="B49" s="225"/>
      <c r="C49" s="225"/>
      <c r="D49" s="225"/>
      <c r="E49" s="225"/>
      <c r="F49" s="225"/>
      <c r="G49" s="225"/>
      <c r="H49" s="225"/>
      <c r="I49" s="8"/>
    </row>
    <row r="50" spans="1:9" ht="33.75" customHeight="1">
      <c r="A50" s="9" t="s">
        <v>20</v>
      </c>
      <c r="B50" s="214"/>
      <c r="C50" s="215"/>
      <c r="D50" s="215"/>
      <c r="E50" s="216"/>
      <c r="F50" s="206">
        <v>0</v>
      </c>
      <c r="G50" s="185">
        <v>2900</v>
      </c>
      <c r="H50" s="200">
        <f>F50*G50</f>
        <v>0</v>
      </c>
    </row>
    <row r="51" spans="1:9" ht="40.5" customHeight="1">
      <c r="A51" s="22" t="s">
        <v>21</v>
      </c>
      <c r="B51" s="217"/>
      <c r="C51" s="218"/>
      <c r="D51" s="218"/>
      <c r="E51" s="219"/>
      <c r="F51" s="207"/>
      <c r="G51" s="185"/>
      <c r="H51" s="201"/>
    </row>
    <row r="52" spans="1:9" ht="42.75" customHeight="1">
      <c r="A52" s="30" t="s">
        <v>22</v>
      </c>
      <c r="B52" s="217"/>
      <c r="C52" s="218"/>
      <c r="D52" s="218"/>
      <c r="E52" s="219"/>
      <c r="F52" s="207"/>
      <c r="G52" s="185"/>
      <c r="H52" s="201"/>
    </row>
    <row r="53" spans="1:9" ht="47.25" customHeight="1" thickBot="1">
      <c r="A53" s="31" t="s">
        <v>23</v>
      </c>
      <c r="B53" s="232"/>
      <c r="C53" s="233"/>
      <c r="D53" s="233"/>
      <c r="E53" s="253"/>
      <c r="F53" s="208"/>
      <c r="G53" s="185"/>
      <c r="H53" s="202"/>
    </row>
    <row r="54" spans="1:9" ht="16.2" thickBot="1">
      <c r="A54" s="259" t="s">
        <v>97</v>
      </c>
      <c r="B54" s="260"/>
      <c r="C54" s="260"/>
      <c r="D54" s="260"/>
      <c r="E54" s="260"/>
      <c r="F54" s="260"/>
      <c r="G54" s="260"/>
      <c r="H54" s="260"/>
      <c r="I54" s="8"/>
    </row>
    <row r="55" spans="1:9" ht="30.75" customHeight="1">
      <c r="A55" s="9" t="s">
        <v>24</v>
      </c>
      <c r="B55" s="214"/>
      <c r="C55" s="215"/>
      <c r="D55" s="215"/>
      <c r="E55" s="216"/>
      <c r="F55" s="166">
        <v>0</v>
      </c>
      <c r="G55" s="197">
        <v>1850</v>
      </c>
      <c r="H55" s="200">
        <f>F55*G55</f>
        <v>0</v>
      </c>
    </row>
    <row r="56" spans="1:9" ht="42" customHeight="1">
      <c r="A56" s="22" t="s">
        <v>25</v>
      </c>
      <c r="B56" s="217"/>
      <c r="C56" s="218"/>
      <c r="D56" s="218"/>
      <c r="E56" s="219"/>
      <c r="F56" s="166"/>
      <c r="G56" s="198"/>
      <c r="H56" s="201"/>
    </row>
    <row r="57" spans="1:9" ht="46.5" customHeight="1">
      <c r="A57" s="30" t="s">
        <v>26</v>
      </c>
      <c r="B57" s="217"/>
      <c r="C57" s="218"/>
      <c r="D57" s="218"/>
      <c r="E57" s="219"/>
      <c r="F57" s="166"/>
      <c r="G57" s="198"/>
      <c r="H57" s="201"/>
    </row>
    <row r="58" spans="1:9" ht="39" customHeight="1" thickBot="1">
      <c r="A58" s="31" t="s">
        <v>27</v>
      </c>
      <c r="B58" s="232"/>
      <c r="C58" s="233"/>
      <c r="D58" s="233"/>
      <c r="E58" s="253"/>
      <c r="F58" s="166"/>
      <c r="G58" s="199"/>
      <c r="H58" s="202"/>
    </row>
    <row r="59" spans="1:9" ht="16.2" thickBot="1">
      <c r="A59" s="224" t="s">
        <v>98</v>
      </c>
      <c r="B59" s="225"/>
      <c r="C59" s="225"/>
      <c r="D59" s="225"/>
      <c r="E59" s="225"/>
      <c r="F59" s="225"/>
      <c r="G59" s="225"/>
      <c r="H59" s="226"/>
    </row>
    <row r="60" spans="1:9" ht="83.25" customHeight="1">
      <c r="A60" s="9" t="s">
        <v>28</v>
      </c>
      <c r="B60" s="214"/>
      <c r="C60" s="215"/>
      <c r="D60" s="215"/>
      <c r="E60" s="216"/>
      <c r="F60" s="166">
        <v>0</v>
      </c>
      <c r="G60" s="197">
        <v>1100</v>
      </c>
      <c r="H60" s="200">
        <f>F60*G60</f>
        <v>0</v>
      </c>
    </row>
    <row r="61" spans="1:9" ht="73.5" customHeight="1" thickBot="1">
      <c r="A61" s="30" t="s">
        <v>29</v>
      </c>
      <c r="B61" s="217"/>
      <c r="C61" s="218"/>
      <c r="D61" s="218"/>
      <c r="E61" s="219"/>
      <c r="F61" s="166"/>
      <c r="G61" s="198"/>
      <c r="H61" s="202"/>
    </row>
    <row r="62" spans="1:9" ht="22.5" customHeight="1" thickBot="1">
      <c r="A62" s="224" t="s">
        <v>99</v>
      </c>
      <c r="B62" s="225"/>
      <c r="C62" s="225"/>
      <c r="D62" s="225"/>
      <c r="E62" s="225"/>
      <c r="F62" s="225"/>
      <c r="G62" s="225"/>
      <c r="H62" s="226"/>
    </row>
    <row r="63" spans="1:9" ht="78" customHeight="1">
      <c r="A63" s="30" t="s">
        <v>174</v>
      </c>
      <c r="B63" s="214"/>
      <c r="C63" s="215"/>
      <c r="D63" s="215"/>
      <c r="E63" s="216"/>
      <c r="F63" s="206">
        <v>0</v>
      </c>
      <c r="G63" s="197">
        <v>2000</v>
      </c>
      <c r="H63" s="200">
        <f>F63*G63</f>
        <v>0</v>
      </c>
    </row>
    <row r="64" spans="1:9" ht="71.25" customHeight="1" thickBot="1">
      <c r="A64" s="30" t="s">
        <v>173</v>
      </c>
      <c r="B64" s="232"/>
      <c r="C64" s="233"/>
      <c r="D64" s="233"/>
      <c r="E64" s="253"/>
      <c r="F64" s="208"/>
      <c r="G64" s="198"/>
      <c r="H64" s="202"/>
    </row>
    <row r="65" spans="1:8" ht="16.2" thickBot="1">
      <c r="A65" s="224" t="s">
        <v>100</v>
      </c>
      <c r="B65" s="225"/>
      <c r="C65" s="225"/>
      <c r="D65" s="225"/>
      <c r="E65" s="225"/>
      <c r="F65" s="225"/>
      <c r="G65" s="225"/>
      <c r="H65" s="226"/>
    </row>
    <row r="66" spans="1:8" ht="15" customHeight="1">
      <c r="A66" s="170" t="s">
        <v>175</v>
      </c>
      <c r="B66" s="214"/>
      <c r="C66" s="215"/>
      <c r="D66" s="215"/>
      <c r="E66" s="216"/>
      <c r="F66" s="206">
        <v>0</v>
      </c>
      <c r="G66" s="255">
        <v>1300</v>
      </c>
      <c r="H66" s="157">
        <f>F66*G66</f>
        <v>0</v>
      </c>
    </row>
    <row r="67" spans="1:8" ht="14.4">
      <c r="A67" s="192"/>
      <c r="B67" s="217"/>
      <c r="C67" s="218"/>
      <c r="D67" s="218"/>
      <c r="E67" s="219"/>
      <c r="F67" s="207"/>
      <c r="G67" s="256"/>
      <c r="H67" s="158"/>
    </row>
    <row r="68" spans="1:8" ht="21" customHeight="1">
      <c r="A68" s="192"/>
      <c r="B68" s="217"/>
      <c r="C68" s="218"/>
      <c r="D68" s="218"/>
      <c r="E68" s="219"/>
      <c r="F68" s="207"/>
      <c r="G68" s="256"/>
      <c r="H68" s="158"/>
    </row>
    <row r="69" spans="1:8" ht="97.5" customHeight="1" thickBot="1">
      <c r="A69" s="252"/>
      <c r="B69" s="232"/>
      <c r="C69" s="233"/>
      <c r="D69" s="233"/>
      <c r="E69" s="253"/>
      <c r="F69" s="208"/>
      <c r="G69" s="256"/>
      <c r="H69" s="258"/>
    </row>
    <row r="70" spans="1:8" ht="16.2" thickBot="1">
      <c r="A70" s="163" t="s">
        <v>101</v>
      </c>
      <c r="B70" s="164"/>
      <c r="C70" s="164"/>
      <c r="D70" s="164"/>
      <c r="E70" s="164"/>
      <c r="F70" s="164"/>
      <c r="G70" s="164"/>
      <c r="H70" s="165"/>
    </row>
    <row r="71" spans="1:8" ht="14.4">
      <c r="A71" s="170" t="s">
        <v>171</v>
      </c>
      <c r="B71" s="214"/>
      <c r="C71" s="215"/>
      <c r="D71" s="215"/>
      <c r="E71" s="216"/>
      <c r="F71" s="254">
        <v>0</v>
      </c>
      <c r="G71" s="255">
        <v>2950</v>
      </c>
      <c r="H71" s="200">
        <f>F71*G71</f>
        <v>0</v>
      </c>
    </row>
    <row r="72" spans="1:8" ht="14.4">
      <c r="A72" s="192"/>
      <c r="B72" s="217"/>
      <c r="C72" s="218"/>
      <c r="D72" s="218"/>
      <c r="E72" s="219"/>
      <c r="F72" s="254"/>
      <c r="G72" s="256"/>
      <c r="H72" s="201"/>
    </row>
    <row r="73" spans="1:8" ht="14.4">
      <c r="A73" s="192"/>
      <c r="B73" s="217"/>
      <c r="C73" s="218"/>
      <c r="D73" s="218"/>
      <c r="E73" s="219"/>
      <c r="F73" s="254"/>
      <c r="G73" s="256"/>
      <c r="H73" s="201"/>
    </row>
    <row r="74" spans="1:8" ht="35.25" customHeight="1">
      <c r="A74" s="252"/>
      <c r="B74" s="217"/>
      <c r="C74" s="218"/>
      <c r="D74" s="218"/>
      <c r="E74" s="219"/>
      <c r="F74" s="254"/>
      <c r="G74" s="256"/>
      <c r="H74" s="201"/>
    </row>
    <row r="75" spans="1:8" ht="14.4">
      <c r="A75" s="257" t="s">
        <v>172</v>
      </c>
      <c r="B75" s="217"/>
      <c r="C75" s="218"/>
      <c r="D75" s="218"/>
      <c r="E75" s="219"/>
      <c r="F75" s="254"/>
      <c r="G75" s="256"/>
      <c r="H75" s="201"/>
    </row>
    <row r="76" spans="1:8" ht="14.4">
      <c r="A76" s="192"/>
      <c r="B76" s="217"/>
      <c r="C76" s="218"/>
      <c r="D76" s="218"/>
      <c r="E76" s="219"/>
      <c r="F76" s="254"/>
      <c r="G76" s="256"/>
      <c r="H76" s="201"/>
    </row>
    <row r="77" spans="1:8" ht="45" customHeight="1" thickBot="1">
      <c r="A77" s="171"/>
      <c r="B77" s="232"/>
      <c r="C77" s="233"/>
      <c r="D77" s="233"/>
      <c r="E77" s="253"/>
      <c r="F77" s="254"/>
      <c r="G77" s="203"/>
      <c r="H77" s="202"/>
    </row>
    <row r="78" spans="1:8" ht="16.2" thickBot="1">
      <c r="A78" s="224" t="s">
        <v>102</v>
      </c>
      <c r="B78" s="225"/>
      <c r="C78" s="225"/>
      <c r="D78" s="225"/>
      <c r="E78" s="225"/>
      <c r="F78" s="225"/>
      <c r="G78" s="225"/>
      <c r="H78" s="226"/>
    </row>
    <row r="79" spans="1:8" ht="22.5" customHeight="1">
      <c r="A79" s="22" t="s">
        <v>30</v>
      </c>
      <c r="B79" s="214"/>
      <c r="C79" s="215"/>
      <c r="D79" s="215"/>
      <c r="E79" s="215"/>
      <c r="F79" s="234">
        <v>0</v>
      </c>
      <c r="G79" s="237">
        <v>970</v>
      </c>
      <c r="H79" s="200">
        <f>F79*G79</f>
        <v>0</v>
      </c>
    </row>
    <row r="80" spans="1:8" ht="22.5" customHeight="1">
      <c r="A80" s="30" t="s">
        <v>31</v>
      </c>
      <c r="B80" s="217"/>
      <c r="C80" s="218"/>
      <c r="D80" s="218"/>
      <c r="E80" s="218"/>
      <c r="F80" s="235"/>
      <c r="G80" s="238"/>
      <c r="H80" s="201"/>
    </row>
    <row r="81" spans="1:9" ht="21.75" customHeight="1">
      <c r="A81" s="30" t="s">
        <v>70</v>
      </c>
      <c r="B81" s="217"/>
      <c r="C81" s="218"/>
      <c r="D81" s="218"/>
      <c r="E81" s="218"/>
      <c r="F81" s="235"/>
      <c r="G81" s="238"/>
      <c r="H81" s="201"/>
    </row>
    <row r="82" spans="1:9" ht="23.25" customHeight="1">
      <c r="A82" s="16" t="s">
        <v>32</v>
      </c>
      <c r="B82" s="217"/>
      <c r="C82" s="218"/>
      <c r="D82" s="218"/>
      <c r="E82" s="218"/>
      <c r="F82" s="235"/>
      <c r="G82" s="238"/>
      <c r="H82" s="201"/>
    </row>
    <row r="83" spans="1:9" ht="24.75" customHeight="1">
      <c r="A83" s="22" t="s">
        <v>33</v>
      </c>
      <c r="B83" s="217"/>
      <c r="C83" s="218"/>
      <c r="D83" s="218"/>
      <c r="E83" s="218"/>
      <c r="F83" s="235"/>
      <c r="G83" s="238"/>
      <c r="H83" s="201"/>
    </row>
    <row r="84" spans="1:9" ht="30" customHeight="1" thickBot="1">
      <c r="A84" s="31" t="s">
        <v>69</v>
      </c>
      <c r="B84" s="232"/>
      <c r="C84" s="233"/>
      <c r="D84" s="233"/>
      <c r="E84" s="233"/>
      <c r="F84" s="236"/>
      <c r="G84" s="239"/>
      <c r="H84" s="202"/>
    </row>
    <row r="85" spans="1:9" ht="16.2" thickBot="1">
      <c r="A85" s="224" t="s">
        <v>105</v>
      </c>
      <c r="B85" s="225"/>
      <c r="C85" s="225"/>
      <c r="D85" s="225"/>
      <c r="E85" s="225"/>
      <c r="F85" s="225"/>
      <c r="G85" s="225"/>
      <c r="H85" s="226"/>
    </row>
    <row r="86" spans="1:9" ht="159" customHeight="1" thickBot="1">
      <c r="A86" s="31" t="s">
        <v>34</v>
      </c>
      <c r="B86" s="229"/>
      <c r="C86" s="230"/>
      <c r="D86" s="230"/>
      <c r="E86" s="231"/>
      <c r="F86" s="1">
        <v>0</v>
      </c>
      <c r="G86" s="33">
        <v>1700</v>
      </c>
      <c r="H86" s="34">
        <f>F86*G86</f>
        <v>0</v>
      </c>
    </row>
    <row r="87" spans="1:9" ht="24" customHeight="1" thickBot="1">
      <c r="A87" s="163" t="s">
        <v>104</v>
      </c>
      <c r="B87" s="164"/>
      <c r="C87" s="164"/>
      <c r="D87" s="164"/>
      <c r="E87" s="164"/>
      <c r="F87" s="164"/>
      <c r="G87" s="164"/>
      <c r="H87" s="165"/>
    </row>
    <row r="88" spans="1:9" ht="49.5" customHeight="1">
      <c r="A88" s="22" t="s">
        <v>106</v>
      </c>
      <c r="B88" s="243"/>
      <c r="C88" s="244"/>
      <c r="D88" s="244"/>
      <c r="E88" s="245"/>
      <c r="F88" s="166">
        <v>0</v>
      </c>
      <c r="G88" s="209">
        <v>2200</v>
      </c>
      <c r="H88" s="240">
        <f>F88*G88</f>
        <v>0</v>
      </c>
    </row>
    <row r="89" spans="1:9" ht="58.5" customHeight="1">
      <c r="A89" s="35" t="s">
        <v>107</v>
      </c>
      <c r="B89" s="246"/>
      <c r="C89" s="247"/>
      <c r="D89" s="247"/>
      <c r="E89" s="248"/>
      <c r="F89" s="166"/>
      <c r="G89" s="210"/>
      <c r="H89" s="241"/>
    </row>
    <row r="90" spans="1:9" ht="57.75" customHeight="1" thickBot="1">
      <c r="A90" s="17" t="s">
        <v>108</v>
      </c>
      <c r="B90" s="249"/>
      <c r="C90" s="250"/>
      <c r="D90" s="250"/>
      <c r="E90" s="251"/>
      <c r="F90" s="166"/>
      <c r="G90" s="211"/>
      <c r="H90" s="242"/>
    </row>
    <row r="91" spans="1:9" ht="16.2" thickBot="1">
      <c r="A91" s="224" t="s">
        <v>103</v>
      </c>
      <c r="B91" s="225"/>
      <c r="C91" s="225"/>
      <c r="D91" s="225"/>
      <c r="E91" s="225"/>
      <c r="F91" s="225"/>
      <c r="G91" s="225"/>
      <c r="H91" s="226"/>
    </row>
    <row r="92" spans="1:9" ht="15" customHeight="1">
      <c r="A92" s="170" t="s">
        <v>83</v>
      </c>
      <c r="B92" s="214"/>
      <c r="C92" s="215"/>
      <c r="D92" s="215"/>
      <c r="E92" s="216"/>
      <c r="F92" s="166">
        <v>0</v>
      </c>
      <c r="G92" s="197">
        <v>4000</v>
      </c>
      <c r="H92" s="200">
        <f>F92*G92</f>
        <v>0</v>
      </c>
    </row>
    <row r="93" spans="1:9" ht="14.4">
      <c r="A93" s="192"/>
      <c r="B93" s="217"/>
      <c r="C93" s="218"/>
      <c r="D93" s="218"/>
      <c r="E93" s="219"/>
      <c r="F93" s="166"/>
      <c r="G93" s="198"/>
      <c r="H93" s="201"/>
    </row>
    <row r="94" spans="1:9" ht="14.4">
      <c r="A94" s="192"/>
      <c r="B94" s="217"/>
      <c r="C94" s="218"/>
      <c r="D94" s="218"/>
      <c r="E94" s="219"/>
      <c r="F94" s="166"/>
      <c r="G94" s="198"/>
      <c r="H94" s="201"/>
    </row>
    <row r="95" spans="1:9" ht="111.75" customHeight="1" thickBot="1">
      <c r="A95" s="171"/>
      <c r="B95" s="217"/>
      <c r="C95" s="218"/>
      <c r="D95" s="218"/>
      <c r="E95" s="219"/>
      <c r="F95" s="166"/>
      <c r="G95" s="198"/>
      <c r="H95" s="201"/>
    </row>
    <row r="96" spans="1:9" ht="18" thickBot="1">
      <c r="A96" s="187" t="s">
        <v>35</v>
      </c>
      <c r="B96" s="188"/>
      <c r="C96" s="188"/>
      <c r="D96" s="188"/>
      <c r="E96" s="188"/>
      <c r="F96" s="188"/>
      <c r="G96" s="188"/>
      <c r="H96" s="188"/>
      <c r="I96" s="8"/>
    </row>
    <row r="97" spans="1:10" ht="16.2" thickBot="1">
      <c r="A97" s="224" t="s">
        <v>76</v>
      </c>
      <c r="B97" s="225"/>
      <c r="C97" s="225"/>
      <c r="D97" s="225"/>
      <c r="E97" s="225"/>
      <c r="F97" s="225"/>
      <c r="G97" s="225"/>
      <c r="H97" s="226"/>
    </row>
    <row r="98" spans="1:10" ht="56.25" customHeight="1" thickBot="1">
      <c r="A98" s="22" t="s">
        <v>150</v>
      </c>
      <c r="B98" s="214"/>
      <c r="C98" s="215"/>
      <c r="D98" s="215"/>
      <c r="E98" s="216"/>
      <c r="F98" s="24" t="s">
        <v>82</v>
      </c>
      <c r="G98" s="36" t="s">
        <v>198</v>
      </c>
      <c r="H98" s="158">
        <f>F99*1100+G99*2100</f>
        <v>0</v>
      </c>
    </row>
    <row r="99" spans="1:10" ht="49.5" customHeight="1">
      <c r="A99" s="16" t="s">
        <v>151</v>
      </c>
      <c r="B99" s="217"/>
      <c r="C99" s="218"/>
      <c r="D99" s="218"/>
      <c r="E99" s="219"/>
      <c r="F99" s="212">
        <v>0</v>
      </c>
      <c r="G99" s="227">
        <v>0</v>
      </c>
      <c r="H99" s="158"/>
    </row>
    <row r="100" spans="1:10" ht="75.75" customHeight="1" thickBot="1">
      <c r="A100" s="16" t="s">
        <v>152</v>
      </c>
      <c r="B100" s="217"/>
      <c r="C100" s="218"/>
      <c r="D100" s="218"/>
      <c r="E100" s="219"/>
      <c r="F100" s="213"/>
      <c r="G100" s="205"/>
      <c r="H100" s="158"/>
    </row>
    <row r="101" spans="1:10" ht="21" customHeight="1" thickBot="1">
      <c r="A101" s="224" t="s">
        <v>77</v>
      </c>
      <c r="B101" s="225"/>
      <c r="C101" s="225"/>
      <c r="D101" s="225"/>
      <c r="E101" s="225"/>
      <c r="F101" s="225"/>
      <c r="G101" s="225"/>
      <c r="H101" s="226"/>
      <c r="J101" s="37"/>
    </row>
    <row r="102" spans="1:10" ht="57" customHeight="1" thickBot="1">
      <c r="A102" s="9" t="s">
        <v>153</v>
      </c>
      <c r="B102" s="214"/>
      <c r="C102" s="215"/>
      <c r="D102" s="215"/>
      <c r="E102" s="216"/>
      <c r="F102" s="38" t="s">
        <v>199</v>
      </c>
      <c r="G102" s="36" t="s">
        <v>200</v>
      </c>
      <c r="H102" s="200">
        <f>F103*850+G103*1650</f>
        <v>0</v>
      </c>
    </row>
    <row r="103" spans="1:10" ht="47.25" customHeight="1">
      <c r="A103" s="32" t="s">
        <v>154</v>
      </c>
      <c r="B103" s="217"/>
      <c r="C103" s="218"/>
      <c r="D103" s="218"/>
      <c r="E103" s="219"/>
      <c r="F103" s="220">
        <v>0</v>
      </c>
      <c r="G103" s="228">
        <v>0</v>
      </c>
      <c r="H103" s="201"/>
    </row>
    <row r="104" spans="1:10" ht="63.75" customHeight="1" thickBot="1">
      <c r="A104" s="29" t="s">
        <v>155</v>
      </c>
      <c r="B104" s="217"/>
      <c r="C104" s="218"/>
      <c r="D104" s="218"/>
      <c r="E104" s="219"/>
      <c r="F104" s="221"/>
      <c r="G104" s="223"/>
      <c r="H104" s="201"/>
    </row>
    <row r="105" spans="1:10" ht="20.25" customHeight="1" thickBot="1">
      <c r="A105" s="163" t="s">
        <v>79</v>
      </c>
      <c r="B105" s="164"/>
      <c r="C105" s="164"/>
      <c r="D105" s="164"/>
      <c r="E105" s="164"/>
      <c r="F105" s="164"/>
      <c r="G105" s="164"/>
      <c r="H105" s="165"/>
    </row>
    <row r="106" spans="1:10" ht="54.75" customHeight="1" thickBot="1">
      <c r="A106" s="22" t="s">
        <v>156</v>
      </c>
      <c r="B106" s="131"/>
      <c r="C106" s="132"/>
      <c r="D106" s="132"/>
      <c r="E106" s="133"/>
      <c r="F106" s="39" t="s">
        <v>201</v>
      </c>
      <c r="G106" s="36" t="s">
        <v>202</v>
      </c>
      <c r="H106" s="200">
        <f>F107*1300+G107*2500</f>
        <v>0</v>
      </c>
    </row>
    <row r="107" spans="1:10" ht="43.5" customHeight="1">
      <c r="A107" s="16" t="s">
        <v>157</v>
      </c>
      <c r="B107" s="134"/>
      <c r="C107" s="135"/>
      <c r="D107" s="135"/>
      <c r="E107" s="136"/>
      <c r="F107" s="220">
        <v>0</v>
      </c>
      <c r="G107" s="222">
        <v>0</v>
      </c>
      <c r="H107" s="201"/>
    </row>
    <row r="108" spans="1:10" ht="65.25" customHeight="1" thickBot="1">
      <c r="A108" s="17" t="s">
        <v>158</v>
      </c>
      <c r="B108" s="134"/>
      <c r="C108" s="135"/>
      <c r="D108" s="135"/>
      <c r="E108" s="136"/>
      <c r="F108" s="221"/>
      <c r="G108" s="223"/>
      <c r="H108" s="202"/>
    </row>
    <row r="109" spans="1:10" ht="24" customHeight="1" thickBot="1">
      <c r="A109" s="163" t="s">
        <v>109</v>
      </c>
      <c r="B109" s="164"/>
      <c r="C109" s="164"/>
      <c r="D109" s="164"/>
      <c r="E109" s="164"/>
      <c r="F109" s="164"/>
      <c r="G109" s="164"/>
      <c r="H109" s="165"/>
    </row>
    <row r="110" spans="1:10" ht="82.5" customHeight="1">
      <c r="A110" s="9" t="s">
        <v>161</v>
      </c>
      <c r="B110" s="131"/>
      <c r="C110" s="132"/>
      <c r="D110" s="132"/>
      <c r="E110" s="133"/>
      <c r="F110" s="147">
        <v>0</v>
      </c>
      <c r="G110" s="209">
        <v>1900</v>
      </c>
      <c r="H110" s="200">
        <f>F110*G110</f>
        <v>0</v>
      </c>
      <c r="J110" s="40"/>
    </row>
    <row r="111" spans="1:10" ht="66" customHeight="1">
      <c r="A111" s="16" t="s">
        <v>160</v>
      </c>
      <c r="B111" s="134"/>
      <c r="C111" s="135"/>
      <c r="D111" s="135"/>
      <c r="E111" s="136"/>
      <c r="F111" s="148"/>
      <c r="G111" s="210"/>
      <c r="H111" s="201"/>
    </row>
    <row r="112" spans="1:10" ht="54" customHeight="1" thickBot="1">
      <c r="A112" s="22" t="s">
        <v>159</v>
      </c>
      <c r="B112" s="134"/>
      <c r="C112" s="135"/>
      <c r="D112" s="135"/>
      <c r="E112" s="136"/>
      <c r="F112" s="148"/>
      <c r="G112" s="211"/>
      <c r="H112" s="201"/>
    </row>
    <row r="113" spans="1:9" ht="21.75" customHeight="1" thickBot="1">
      <c r="A113" s="163" t="s">
        <v>78</v>
      </c>
      <c r="B113" s="164"/>
      <c r="C113" s="164"/>
      <c r="D113" s="164"/>
      <c r="E113" s="164"/>
      <c r="F113" s="164"/>
      <c r="G113" s="164"/>
      <c r="H113" s="165"/>
    </row>
    <row r="114" spans="1:9" ht="43.5" customHeight="1" thickBot="1">
      <c r="A114" s="41" t="s">
        <v>162</v>
      </c>
      <c r="B114" s="131"/>
      <c r="C114" s="132"/>
      <c r="D114" s="132"/>
      <c r="E114" s="133"/>
      <c r="F114" s="39" t="s">
        <v>203</v>
      </c>
      <c r="G114" s="36" t="s">
        <v>204</v>
      </c>
      <c r="H114" s="200">
        <f>F115*800+G115*1500</f>
        <v>0</v>
      </c>
    </row>
    <row r="115" spans="1:9" ht="51.75" customHeight="1">
      <c r="A115" s="30" t="s">
        <v>163</v>
      </c>
      <c r="B115" s="134"/>
      <c r="C115" s="135"/>
      <c r="D115" s="135"/>
      <c r="E115" s="136"/>
      <c r="F115" s="212">
        <v>0</v>
      </c>
      <c r="G115" s="204">
        <v>0</v>
      </c>
      <c r="H115" s="201"/>
    </row>
    <row r="116" spans="1:9" ht="51.75" customHeight="1" thickBot="1">
      <c r="A116" s="16" t="s">
        <v>164</v>
      </c>
      <c r="B116" s="194"/>
      <c r="C116" s="195"/>
      <c r="D116" s="195"/>
      <c r="E116" s="196"/>
      <c r="F116" s="213"/>
      <c r="G116" s="205"/>
      <c r="H116" s="202"/>
    </row>
    <row r="117" spans="1:9" ht="23.25" customHeight="1" thickBot="1">
      <c r="A117" s="163" t="s">
        <v>110</v>
      </c>
      <c r="B117" s="164"/>
      <c r="C117" s="164"/>
      <c r="D117" s="164"/>
      <c r="E117" s="164"/>
      <c r="F117" s="164"/>
      <c r="G117" s="164"/>
      <c r="H117" s="165"/>
    </row>
    <row r="118" spans="1:9" ht="61.5" customHeight="1">
      <c r="A118" s="42" t="s">
        <v>36</v>
      </c>
      <c r="B118" s="131"/>
      <c r="C118" s="132"/>
      <c r="D118" s="132"/>
      <c r="E118" s="133"/>
      <c r="F118" s="166">
        <v>0</v>
      </c>
      <c r="G118" s="197">
        <v>1650</v>
      </c>
      <c r="H118" s="200">
        <f>F118*G118</f>
        <v>0</v>
      </c>
    </row>
    <row r="119" spans="1:9" ht="59.25" customHeight="1">
      <c r="A119" s="43" t="s">
        <v>37</v>
      </c>
      <c r="B119" s="134"/>
      <c r="C119" s="135"/>
      <c r="D119" s="135"/>
      <c r="E119" s="136"/>
      <c r="F119" s="166"/>
      <c r="G119" s="198"/>
      <c r="H119" s="201"/>
    </row>
    <row r="120" spans="1:9" ht="60.75" customHeight="1" thickBot="1">
      <c r="A120" s="43" t="s">
        <v>38</v>
      </c>
      <c r="B120" s="134"/>
      <c r="C120" s="135"/>
      <c r="D120" s="135"/>
      <c r="E120" s="136"/>
      <c r="F120" s="166"/>
      <c r="G120" s="198"/>
      <c r="H120" s="201"/>
    </row>
    <row r="121" spans="1:9" ht="21.75" customHeight="1" thickBot="1">
      <c r="A121" s="163" t="s">
        <v>112</v>
      </c>
      <c r="B121" s="164"/>
      <c r="C121" s="164"/>
      <c r="D121" s="164"/>
      <c r="E121" s="164"/>
      <c r="F121" s="164"/>
      <c r="G121" s="164"/>
      <c r="H121" s="165"/>
    </row>
    <row r="122" spans="1:9" ht="48.75" customHeight="1">
      <c r="A122" s="42" t="s">
        <v>39</v>
      </c>
      <c r="B122" s="131"/>
      <c r="C122" s="132"/>
      <c r="D122" s="132"/>
      <c r="E122" s="133"/>
      <c r="F122" s="206">
        <v>0</v>
      </c>
      <c r="G122" s="209">
        <v>1300</v>
      </c>
      <c r="H122" s="158">
        <f>F122*G122</f>
        <v>0</v>
      </c>
    </row>
    <row r="123" spans="1:9" ht="32.25" customHeight="1">
      <c r="A123" s="43" t="s">
        <v>40</v>
      </c>
      <c r="B123" s="134"/>
      <c r="C123" s="135"/>
      <c r="D123" s="135"/>
      <c r="E123" s="136"/>
      <c r="F123" s="207"/>
      <c r="G123" s="210"/>
      <c r="H123" s="158"/>
    </row>
    <row r="124" spans="1:9" ht="69" customHeight="1" thickBot="1">
      <c r="A124" s="43" t="s">
        <v>41</v>
      </c>
      <c r="B124" s="134"/>
      <c r="C124" s="135"/>
      <c r="D124" s="135"/>
      <c r="E124" s="136"/>
      <c r="F124" s="207"/>
      <c r="G124" s="210"/>
      <c r="H124" s="158"/>
    </row>
    <row r="125" spans="1:9" ht="18" thickBot="1">
      <c r="A125" s="187" t="s">
        <v>42</v>
      </c>
      <c r="B125" s="188"/>
      <c r="C125" s="188"/>
      <c r="D125" s="188"/>
      <c r="E125" s="188"/>
      <c r="F125" s="188"/>
      <c r="G125" s="188"/>
      <c r="H125" s="188"/>
      <c r="I125" s="8"/>
    </row>
    <row r="126" spans="1:9" ht="19.5" customHeight="1" thickBot="1">
      <c r="A126" s="163" t="s">
        <v>111</v>
      </c>
      <c r="B126" s="164"/>
      <c r="C126" s="164"/>
      <c r="D126" s="164"/>
      <c r="E126" s="164"/>
      <c r="F126" s="164"/>
      <c r="G126" s="164"/>
      <c r="H126" s="165"/>
    </row>
    <row r="127" spans="1:9" ht="14.4">
      <c r="A127" s="181" t="s">
        <v>185</v>
      </c>
      <c r="B127" s="131"/>
      <c r="C127" s="132"/>
      <c r="D127" s="132"/>
      <c r="E127" s="133"/>
      <c r="F127" s="206">
        <v>0</v>
      </c>
      <c r="G127" s="209">
        <v>550</v>
      </c>
      <c r="H127" s="200">
        <f>F127*G127</f>
        <v>0</v>
      </c>
    </row>
    <row r="128" spans="1:9" ht="14.4">
      <c r="A128" s="181"/>
      <c r="B128" s="134"/>
      <c r="C128" s="135"/>
      <c r="D128" s="135"/>
      <c r="E128" s="136"/>
      <c r="F128" s="207"/>
      <c r="G128" s="210"/>
      <c r="H128" s="201"/>
    </row>
    <row r="129" spans="1:9" ht="14.4">
      <c r="A129" s="181"/>
      <c r="B129" s="134"/>
      <c r="C129" s="135"/>
      <c r="D129" s="135"/>
      <c r="E129" s="136"/>
      <c r="F129" s="207"/>
      <c r="G129" s="210"/>
      <c r="H129" s="201"/>
    </row>
    <row r="130" spans="1:9" ht="14.4">
      <c r="A130" s="181"/>
      <c r="B130" s="134"/>
      <c r="C130" s="135"/>
      <c r="D130" s="135"/>
      <c r="E130" s="136"/>
      <c r="F130" s="207"/>
      <c r="G130" s="210"/>
      <c r="H130" s="201"/>
    </row>
    <row r="131" spans="1:9" ht="14.4">
      <c r="A131" s="181"/>
      <c r="B131" s="134"/>
      <c r="C131" s="135"/>
      <c r="D131" s="135"/>
      <c r="E131" s="136"/>
      <c r="F131" s="207"/>
      <c r="G131" s="210"/>
      <c r="H131" s="201"/>
    </row>
    <row r="132" spans="1:9" ht="49.5" customHeight="1" thickBot="1">
      <c r="A132" s="193"/>
      <c r="B132" s="194"/>
      <c r="C132" s="195"/>
      <c r="D132" s="195"/>
      <c r="E132" s="196"/>
      <c r="F132" s="208"/>
      <c r="G132" s="211"/>
      <c r="H132" s="202"/>
    </row>
    <row r="133" spans="1:9" ht="21" customHeight="1" thickBot="1">
      <c r="A133" s="182" t="s">
        <v>91</v>
      </c>
      <c r="B133" s="183"/>
      <c r="C133" s="183"/>
      <c r="D133" s="183"/>
      <c r="E133" s="183"/>
      <c r="F133" s="183"/>
      <c r="G133" s="183"/>
      <c r="H133" s="184"/>
    </row>
    <row r="134" spans="1:9" ht="14.4">
      <c r="A134" s="181" t="s">
        <v>186</v>
      </c>
      <c r="B134" s="131"/>
      <c r="C134" s="132"/>
      <c r="D134" s="132"/>
      <c r="E134" s="133"/>
      <c r="F134" s="166">
        <v>0</v>
      </c>
      <c r="G134" s="197">
        <v>1550</v>
      </c>
      <c r="H134" s="200">
        <f>F134*G134</f>
        <v>0</v>
      </c>
    </row>
    <row r="135" spans="1:9" ht="14.4">
      <c r="A135" s="181"/>
      <c r="B135" s="134"/>
      <c r="C135" s="135"/>
      <c r="D135" s="135"/>
      <c r="E135" s="136"/>
      <c r="F135" s="166"/>
      <c r="G135" s="198"/>
      <c r="H135" s="201"/>
    </row>
    <row r="136" spans="1:9" ht="14.4">
      <c r="A136" s="181"/>
      <c r="B136" s="134"/>
      <c r="C136" s="135"/>
      <c r="D136" s="135"/>
      <c r="E136" s="136"/>
      <c r="F136" s="166"/>
      <c r="G136" s="198"/>
      <c r="H136" s="201"/>
    </row>
    <row r="137" spans="1:9" ht="14.4">
      <c r="A137" s="181"/>
      <c r="B137" s="134"/>
      <c r="C137" s="135"/>
      <c r="D137" s="135"/>
      <c r="E137" s="136"/>
      <c r="F137" s="166"/>
      <c r="G137" s="198"/>
      <c r="H137" s="201"/>
    </row>
    <row r="138" spans="1:9" ht="14.4">
      <c r="A138" s="181"/>
      <c r="B138" s="134"/>
      <c r="C138" s="135"/>
      <c r="D138" s="135"/>
      <c r="E138" s="136"/>
      <c r="F138" s="166"/>
      <c r="G138" s="198"/>
      <c r="H138" s="201"/>
    </row>
    <row r="139" spans="1:9" ht="49.5" customHeight="1" thickBot="1">
      <c r="A139" s="193"/>
      <c r="B139" s="194"/>
      <c r="C139" s="195"/>
      <c r="D139" s="195"/>
      <c r="E139" s="196"/>
      <c r="F139" s="166"/>
      <c r="G139" s="199"/>
      <c r="H139" s="203"/>
      <c r="I139" s="8"/>
    </row>
    <row r="140" spans="1:9" ht="24.75" customHeight="1" thickBot="1">
      <c r="A140" s="182" t="s">
        <v>90</v>
      </c>
      <c r="B140" s="183"/>
      <c r="C140" s="183"/>
      <c r="D140" s="183"/>
      <c r="E140" s="183"/>
      <c r="F140" s="183"/>
      <c r="G140" s="183"/>
      <c r="H140" s="184"/>
    </row>
    <row r="141" spans="1:9" ht="14.4">
      <c r="A141" s="181" t="s">
        <v>187</v>
      </c>
      <c r="B141" s="131"/>
      <c r="C141" s="132"/>
      <c r="D141" s="132"/>
      <c r="E141" s="133"/>
      <c r="F141" s="166">
        <v>0</v>
      </c>
      <c r="G141" s="197">
        <v>700</v>
      </c>
      <c r="H141" s="200">
        <f>F141*G141</f>
        <v>0</v>
      </c>
    </row>
    <row r="142" spans="1:9" ht="14.4">
      <c r="A142" s="181"/>
      <c r="B142" s="134"/>
      <c r="C142" s="135"/>
      <c r="D142" s="135"/>
      <c r="E142" s="136"/>
      <c r="F142" s="166"/>
      <c r="G142" s="198"/>
      <c r="H142" s="201"/>
    </row>
    <row r="143" spans="1:9" ht="14.4">
      <c r="A143" s="181"/>
      <c r="B143" s="134"/>
      <c r="C143" s="135"/>
      <c r="D143" s="135"/>
      <c r="E143" s="136"/>
      <c r="F143" s="166"/>
      <c r="G143" s="198"/>
      <c r="H143" s="201"/>
    </row>
    <row r="144" spans="1:9" ht="14.4">
      <c r="A144" s="181"/>
      <c r="B144" s="134"/>
      <c r="C144" s="135"/>
      <c r="D144" s="135"/>
      <c r="E144" s="136"/>
      <c r="F144" s="166"/>
      <c r="G144" s="198"/>
      <c r="H144" s="201"/>
    </row>
    <row r="145" spans="1:9" ht="14.4">
      <c r="A145" s="181"/>
      <c r="B145" s="134"/>
      <c r="C145" s="135"/>
      <c r="D145" s="135"/>
      <c r="E145" s="136"/>
      <c r="F145" s="166"/>
      <c r="G145" s="198"/>
      <c r="H145" s="201"/>
    </row>
    <row r="146" spans="1:9" ht="51" customHeight="1" thickBot="1">
      <c r="A146" s="193"/>
      <c r="B146" s="194"/>
      <c r="C146" s="195"/>
      <c r="D146" s="195"/>
      <c r="E146" s="196"/>
      <c r="F146" s="166"/>
      <c r="G146" s="199"/>
      <c r="H146" s="202"/>
    </row>
    <row r="147" spans="1:9" ht="21" customHeight="1" thickBot="1">
      <c r="A147" s="182" t="s">
        <v>89</v>
      </c>
      <c r="B147" s="183"/>
      <c r="C147" s="183"/>
      <c r="D147" s="183"/>
      <c r="E147" s="183"/>
      <c r="F147" s="183"/>
      <c r="G147" s="183"/>
      <c r="H147" s="184"/>
    </row>
    <row r="148" spans="1:9" ht="14.4">
      <c r="A148" s="181" t="s">
        <v>43</v>
      </c>
      <c r="B148" s="131"/>
      <c r="C148" s="132"/>
      <c r="D148" s="132"/>
      <c r="E148" s="133"/>
      <c r="F148" s="166">
        <v>0</v>
      </c>
      <c r="G148" s="149">
        <v>1350</v>
      </c>
      <c r="H148" s="141">
        <f>F148*G148</f>
        <v>0</v>
      </c>
    </row>
    <row r="149" spans="1:9" ht="14.4">
      <c r="A149" s="181"/>
      <c r="B149" s="134"/>
      <c r="C149" s="135"/>
      <c r="D149" s="135"/>
      <c r="E149" s="136"/>
      <c r="F149" s="166"/>
      <c r="G149" s="150"/>
      <c r="H149" s="142"/>
    </row>
    <row r="150" spans="1:9" ht="14.4">
      <c r="A150" s="181"/>
      <c r="B150" s="134"/>
      <c r="C150" s="135"/>
      <c r="D150" s="135"/>
      <c r="E150" s="136"/>
      <c r="F150" s="166"/>
      <c r="G150" s="150"/>
      <c r="H150" s="142"/>
    </row>
    <row r="151" spans="1:9" ht="14.4">
      <c r="A151" s="181"/>
      <c r="B151" s="134"/>
      <c r="C151" s="135"/>
      <c r="D151" s="135"/>
      <c r="E151" s="136"/>
      <c r="F151" s="166"/>
      <c r="G151" s="150"/>
      <c r="H151" s="142"/>
    </row>
    <row r="152" spans="1:9" ht="14.4">
      <c r="A152" s="181"/>
      <c r="B152" s="134"/>
      <c r="C152" s="135"/>
      <c r="D152" s="135"/>
      <c r="E152" s="136"/>
      <c r="F152" s="166"/>
      <c r="G152" s="150"/>
      <c r="H152" s="142"/>
    </row>
    <row r="153" spans="1:9" ht="66.75" customHeight="1" thickBot="1">
      <c r="A153" s="193"/>
      <c r="B153" s="194"/>
      <c r="C153" s="195"/>
      <c r="D153" s="195"/>
      <c r="E153" s="196"/>
      <c r="F153" s="166"/>
      <c r="G153" s="151"/>
      <c r="H153" s="152"/>
    </row>
    <row r="154" spans="1:9" ht="18" thickBot="1">
      <c r="A154" s="187" t="s">
        <v>44</v>
      </c>
      <c r="B154" s="188"/>
      <c r="C154" s="188"/>
      <c r="D154" s="188"/>
      <c r="E154" s="188"/>
      <c r="F154" s="188"/>
      <c r="G154" s="188"/>
      <c r="H154" s="188"/>
      <c r="I154" s="8"/>
    </row>
    <row r="155" spans="1:9" ht="21" customHeight="1" thickBot="1">
      <c r="A155" s="189" t="s">
        <v>88</v>
      </c>
      <c r="B155" s="190"/>
      <c r="C155" s="190"/>
      <c r="D155" s="190"/>
      <c r="E155" s="190"/>
      <c r="F155" s="190"/>
      <c r="G155" s="190"/>
      <c r="H155" s="191"/>
    </row>
    <row r="156" spans="1:9" ht="14.4">
      <c r="A156" s="170" t="s">
        <v>193</v>
      </c>
      <c r="B156" s="131"/>
      <c r="C156" s="132"/>
      <c r="D156" s="132"/>
      <c r="E156" s="133"/>
      <c r="F156" s="166">
        <v>0</v>
      </c>
      <c r="G156" s="149">
        <v>1800</v>
      </c>
      <c r="H156" s="141">
        <f>F156*G156</f>
        <v>0</v>
      </c>
    </row>
    <row r="157" spans="1:9" ht="14.4">
      <c r="A157" s="192"/>
      <c r="B157" s="134"/>
      <c r="C157" s="135"/>
      <c r="D157" s="135"/>
      <c r="E157" s="136"/>
      <c r="F157" s="166"/>
      <c r="G157" s="150"/>
      <c r="H157" s="142"/>
    </row>
    <row r="158" spans="1:9" ht="14.4">
      <c r="A158" s="192"/>
      <c r="B158" s="134"/>
      <c r="C158" s="135"/>
      <c r="D158" s="135"/>
      <c r="E158" s="136"/>
      <c r="F158" s="166"/>
      <c r="G158" s="150"/>
      <c r="H158" s="142"/>
    </row>
    <row r="159" spans="1:9" ht="14.4">
      <c r="A159" s="192"/>
      <c r="B159" s="134"/>
      <c r="C159" s="135"/>
      <c r="D159" s="135"/>
      <c r="E159" s="136"/>
      <c r="F159" s="166"/>
      <c r="G159" s="150"/>
      <c r="H159" s="142"/>
    </row>
    <row r="160" spans="1:9" ht="74.25" customHeight="1" thickBot="1">
      <c r="A160" s="171"/>
      <c r="B160" s="134"/>
      <c r="C160" s="135"/>
      <c r="D160" s="135"/>
      <c r="E160" s="136"/>
      <c r="F160" s="166"/>
      <c r="G160" s="151"/>
      <c r="H160" s="152"/>
    </row>
    <row r="161" spans="1:8" ht="21.75" customHeight="1" thickBot="1">
      <c r="A161" s="163" t="s">
        <v>113</v>
      </c>
      <c r="B161" s="164"/>
      <c r="C161" s="164"/>
      <c r="D161" s="164"/>
      <c r="E161" s="164"/>
      <c r="F161" s="164"/>
      <c r="G161" s="164"/>
      <c r="H161" s="165"/>
    </row>
    <row r="162" spans="1:8" ht="14.4">
      <c r="A162" s="181" t="s">
        <v>170</v>
      </c>
      <c r="B162" s="131"/>
      <c r="C162" s="132"/>
      <c r="D162" s="132"/>
      <c r="E162" s="133"/>
      <c r="F162" s="166">
        <v>0</v>
      </c>
      <c r="G162" s="139">
        <v>1650</v>
      </c>
      <c r="H162" s="158">
        <f>F162*G162</f>
        <v>0</v>
      </c>
    </row>
    <row r="163" spans="1:8" ht="26.25" customHeight="1">
      <c r="A163" s="181"/>
      <c r="B163" s="134"/>
      <c r="C163" s="135"/>
      <c r="D163" s="135"/>
      <c r="E163" s="136"/>
      <c r="F163" s="166"/>
      <c r="G163" s="140"/>
      <c r="H163" s="158"/>
    </row>
    <row r="164" spans="1:8" ht="14.4">
      <c r="A164" s="186" t="s">
        <v>169</v>
      </c>
      <c r="B164" s="134"/>
      <c r="C164" s="135"/>
      <c r="D164" s="135"/>
      <c r="E164" s="136"/>
      <c r="F164" s="166"/>
      <c r="G164" s="140"/>
      <c r="H164" s="158"/>
    </row>
    <row r="165" spans="1:8" ht="35.25" customHeight="1">
      <c r="A165" s="180"/>
      <c r="B165" s="134"/>
      <c r="C165" s="135"/>
      <c r="D165" s="135"/>
      <c r="E165" s="136"/>
      <c r="F165" s="166"/>
      <c r="G165" s="140"/>
      <c r="H165" s="158"/>
    </row>
    <row r="166" spans="1:8" ht="52.5" customHeight="1" thickBot="1">
      <c r="A166" s="16" t="s">
        <v>168</v>
      </c>
      <c r="B166" s="134"/>
      <c r="C166" s="135"/>
      <c r="D166" s="135"/>
      <c r="E166" s="136"/>
      <c r="F166" s="166"/>
      <c r="G166" s="156"/>
      <c r="H166" s="158"/>
    </row>
    <row r="167" spans="1:8" ht="24" customHeight="1" thickBot="1">
      <c r="A167" s="163" t="s">
        <v>114</v>
      </c>
      <c r="B167" s="164"/>
      <c r="C167" s="164"/>
      <c r="D167" s="164"/>
      <c r="E167" s="164"/>
      <c r="F167" s="164"/>
      <c r="G167" s="164"/>
      <c r="H167" s="165"/>
    </row>
    <row r="168" spans="1:8" ht="14.4">
      <c r="A168" s="181" t="s">
        <v>167</v>
      </c>
      <c r="B168" s="131"/>
      <c r="C168" s="132"/>
      <c r="D168" s="132"/>
      <c r="E168" s="133"/>
      <c r="F168" s="137">
        <v>0</v>
      </c>
      <c r="G168" s="185">
        <v>1200</v>
      </c>
      <c r="H168" s="141">
        <f>F168*G168</f>
        <v>0</v>
      </c>
    </row>
    <row r="169" spans="1:8" ht="24.75" customHeight="1">
      <c r="A169" s="181"/>
      <c r="B169" s="134"/>
      <c r="C169" s="135"/>
      <c r="D169" s="135"/>
      <c r="E169" s="136"/>
      <c r="F169" s="138"/>
      <c r="G169" s="185"/>
      <c r="H169" s="142"/>
    </row>
    <row r="170" spans="1:8" ht="14.4">
      <c r="A170" s="186" t="s">
        <v>166</v>
      </c>
      <c r="B170" s="134"/>
      <c r="C170" s="135"/>
      <c r="D170" s="135"/>
      <c r="E170" s="136"/>
      <c r="F170" s="138"/>
      <c r="G170" s="185"/>
      <c r="H170" s="142"/>
    </row>
    <row r="171" spans="1:8" ht="14.4">
      <c r="A171" s="180"/>
      <c r="B171" s="134"/>
      <c r="C171" s="135"/>
      <c r="D171" s="135"/>
      <c r="E171" s="136"/>
      <c r="F171" s="138"/>
      <c r="G171" s="185"/>
      <c r="H171" s="142"/>
    </row>
    <row r="172" spans="1:8" ht="88.5" customHeight="1" thickBot="1">
      <c r="A172" s="16" t="s">
        <v>165</v>
      </c>
      <c r="B172" s="134"/>
      <c r="C172" s="135"/>
      <c r="D172" s="135"/>
      <c r="E172" s="136"/>
      <c r="F172" s="178"/>
      <c r="G172" s="185"/>
      <c r="H172" s="152"/>
    </row>
    <row r="173" spans="1:8" ht="22.5" customHeight="1" thickBot="1">
      <c r="A173" s="182" t="s">
        <v>87</v>
      </c>
      <c r="B173" s="183"/>
      <c r="C173" s="183"/>
      <c r="D173" s="183"/>
      <c r="E173" s="183"/>
      <c r="F173" s="183"/>
      <c r="G173" s="183"/>
      <c r="H173" s="184"/>
    </row>
    <row r="174" spans="1:8" ht="14.4">
      <c r="A174" s="179" t="s">
        <v>45</v>
      </c>
      <c r="B174" s="131"/>
      <c r="C174" s="132"/>
      <c r="D174" s="132"/>
      <c r="E174" s="133"/>
      <c r="F174" s="166">
        <v>0</v>
      </c>
      <c r="G174" s="149">
        <v>1800</v>
      </c>
      <c r="H174" s="141">
        <f>F174*G174</f>
        <v>0</v>
      </c>
    </row>
    <row r="175" spans="1:8" ht="39" customHeight="1">
      <c r="A175" s="180"/>
      <c r="B175" s="134"/>
      <c r="C175" s="135"/>
      <c r="D175" s="135"/>
      <c r="E175" s="136"/>
      <c r="F175" s="166"/>
      <c r="G175" s="150"/>
      <c r="H175" s="142"/>
    </row>
    <row r="176" spans="1:8" ht="14.4">
      <c r="A176" s="181" t="s">
        <v>46</v>
      </c>
      <c r="B176" s="134"/>
      <c r="C176" s="135"/>
      <c r="D176" s="135"/>
      <c r="E176" s="136"/>
      <c r="F176" s="166"/>
      <c r="G176" s="150"/>
      <c r="H176" s="142"/>
    </row>
    <row r="177" spans="1:8" ht="42.75" customHeight="1">
      <c r="A177" s="181"/>
      <c r="B177" s="134"/>
      <c r="C177" s="135"/>
      <c r="D177" s="135"/>
      <c r="E177" s="136"/>
      <c r="F177" s="166"/>
      <c r="G177" s="150"/>
      <c r="H177" s="142"/>
    </row>
    <row r="178" spans="1:8" ht="24" customHeight="1" thickBot="1">
      <c r="A178" s="16" t="s">
        <v>47</v>
      </c>
      <c r="B178" s="134"/>
      <c r="C178" s="135"/>
      <c r="D178" s="135"/>
      <c r="E178" s="136"/>
      <c r="F178" s="166"/>
      <c r="G178" s="151"/>
      <c r="H178" s="152"/>
    </row>
    <row r="179" spans="1:8" ht="26.25" customHeight="1" thickBot="1">
      <c r="A179" s="163" t="s">
        <v>128</v>
      </c>
      <c r="B179" s="164"/>
      <c r="C179" s="164"/>
      <c r="D179" s="164"/>
      <c r="E179" s="164"/>
      <c r="F179" s="164"/>
      <c r="G179" s="164"/>
      <c r="H179" s="165"/>
    </row>
    <row r="180" spans="1:8" ht="14.4">
      <c r="A180" s="179" t="s">
        <v>48</v>
      </c>
      <c r="B180" s="131"/>
      <c r="C180" s="132"/>
      <c r="D180" s="132"/>
      <c r="E180" s="133"/>
      <c r="F180" s="166">
        <v>0</v>
      </c>
      <c r="G180" s="139">
        <v>1700</v>
      </c>
      <c r="H180" s="141">
        <f>F180*G180</f>
        <v>0</v>
      </c>
    </row>
    <row r="181" spans="1:8" ht="40.5" customHeight="1">
      <c r="A181" s="180"/>
      <c r="B181" s="134"/>
      <c r="C181" s="135"/>
      <c r="D181" s="135"/>
      <c r="E181" s="136"/>
      <c r="F181" s="166"/>
      <c r="G181" s="140"/>
      <c r="H181" s="142"/>
    </row>
    <row r="182" spans="1:8" ht="14.4">
      <c r="A182" s="181" t="s">
        <v>49</v>
      </c>
      <c r="B182" s="134"/>
      <c r="C182" s="135"/>
      <c r="D182" s="135"/>
      <c r="E182" s="136"/>
      <c r="F182" s="166"/>
      <c r="G182" s="140"/>
      <c r="H182" s="142"/>
    </row>
    <row r="183" spans="1:8" ht="33.75" customHeight="1">
      <c r="A183" s="181"/>
      <c r="B183" s="134"/>
      <c r="C183" s="135"/>
      <c r="D183" s="135"/>
      <c r="E183" s="136"/>
      <c r="F183" s="166"/>
      <c r="G183" s="140"/>
      <c r="H183" s="142"/>
    </row>
    <row r="184" spans="1:8" ht="45" customHeight="1" thickBot="1">
      <c r="A184" s="30" t="s">
        <v>50</v>
      </c>
      <c r="B184" s="134"/>
      <c r="C184" s="135"/>
      <c r="D184" s="135"/>
      <c r="E184" s="136"/>
      <c r="F184" s="166"/>
      <c r="G184" s="156"/>
      <c r="H184" s="152"/>
    </row>
    <row r="185" spans="1:8" ht="22.5" customHeight="1" thickBot="1">
      <c r="A185" s="163" t="s">
        <v>118</v>
      </c>
      <c r="B185" s="164"/>
      <c r="C185" s="164"/>
      <c r="D185" s="164"/>
      <c r="E185" s="164"/>
      <c r="F185" s="164"/>
      <c r="G185" s="164"/>
      <c r="H185" s="165"/>
    </row>
    <row r="186" spans="1:8" ht="14.4">
      <c r="A186" s="170" t="s">
        <v>188</v>
      </c>
      <c r="B186" s="172"/>
      <c r="C186" s="173"/>
      <c r="D186" s="173"/>
      <c r="E186" s="174"/>
      <c r="F186" s="137">
        <v>0</v>
      </c>
      <c r="G186" s="139">
        <v>1800</v>
      </c>
      <c r="H186" s="141">
        <f>F186*G186</f>
        <v>0</v>
      </c>
    </row>
    <row r="187" spans="1:8" ht="120.75" customHeight="1" thickBot="1">
      <c r="A187" s="171"/>
      <c r="B187" s="175"/>
      <c r="C187" s="176"/>
      <c r="D187" s="176"/>
      <c r="E187" s="177"/>
      <c r="F187" s="178"/>
      <c r="G187" s="140"/>
      <c r="H187" s="152"/>
    </row>
    <row r="188" spans="1:8" ht="24" customHeight="1" thickBot="1">
      <c r="A188" s="163" t="s">
        <v>117</v>
      </c>
      <c r="B188" s="164"/>
      <c r="C188" s="164"/>
      <c r="D188" s="164"/>
      <c r="E188" s="164"/>
      <c r="F188" s="164"/>
      <c r="G188" s="164"/>
      <c r="H188" s="165"/>
    </row>
    <row r="189" spans="1:8" ht="47.25" customHeight="1">
      <c r="A189" s="9" t="s">
        <v>182</v>
      </c>
      <c r="B189" s="131"/>
      <c r="C189" s="132"/>
      <c r="D189" s="132"/>
      <c r="E189" s="133"/>
      <c r="F189" s="166">
        <v>0</v>
      </c>
      <c r="G189" s="149">
        <v>2100</v>
      </c>
      <c r="H189" s="141">
        <f>F189*G189</f>
        <v>0</v>
      </c>
    </row>
    <row r="190" spans="1:8" ht="47.25" customHeight="1">
      <c r="A190" s="22" t="s">
        <v>183</v>
      </c>
      <c r="B190" s="134"/>
      <c r="C190" s="135"/>
      <c r="D190" s="135"/>
      <c r="E190" s="136"/>
      <c r="F190" s="166"/>
      <c r="G190" s="150"/>
      <c r="H190" s="142"/>
    </row>
    <row r="191" spans="1:8" ht="58.5" customHeight="1" thickBot="1">
      <c r="A191" s="30" t="s">
        <v>184</v>
      </c>
      <c r="B191" s="134"/>
      <c r="C191" s="135"/>
      <c r="D191" s="135"/>
      <c r="E191" s="136"/>
      <c r="F191" s="166"/>
      <c r="G191" s="151"/>
      <c r="H191" s="152"/>
    </row>
    <row r="192" spans="1:8" ht="23.25" customHeight="1" thickBot="1">
      <c r="A192" s="167" t="s">
        <v>116</v>
      </c>
      <c r="B192" s="168"/>
      <c r="C192" s="168"/>
      <c r="D192" s="168"/>
      <c r="E192" s="168"/>
      <c r="F192" s="168"/>
      <c r="G192" s="168"/>
      <c r="H192" s="169"/>
    </row>
    <row r="193" spans="1:8" ht="57" customHeight="1">
      <c r="A193" s="42" t="s">
        <v>51</v>
      </c>
      <c r="B193" s="131"/>
      <c r="C193" s="132"/>
      <c r="D193" s="132"/>
      <c r="E193" s="133"/>
      <c r="F193" s="147">
        <v>0</v>
      </c>
      <c r="G193" s="149">
        <v>2000</v>
      </c>
      <c r="H193" s="141">
        <f>F193*G193</f>
        <v>0</v>
      </c>
    </row>
    <row r="194" spans="1:8" ht="48" customHeight="1">
      <c r="A194" s="43" t="s">
        <v>52</v>
      </c>
      <c r="B194" s="134"/>
      <c r="C194" s="135"/>
      <c r="D194" s="135"/>
      <c r="E194" s="136"/>
      <c r="F194" s="148"/>
      <c r="G194" s="150"/>
      <c r="H194" s="142"/>
    </row>
    <row r="195" spans="1:8" ht="42.75" customHeight="1" thickBot="1">
      <c r="A195" s="43" t="s">
        <v>53</v>
      </c>
      <c r="B195" s="134"/>
      <c r="C195" s="135"/>
      <c r="D195" s="135"/>
      <c r="E195" s="136"/>
      <c r="F195" s="148"/>
      <c r="G195" s="151"/>
      <c r="H195" s="152"/>
    </row>
    <row r="196" spans="1:8" ht="16.2" thickBot="1">
      <c r="A196" s="153" t="s">
        <v>115</v>
      </c>
      <c r="B196" s="154"/>
      <c r="C196" s="154"/>
      <c r="D196" s="154"/>
      <c r="E196" s="154"/>
      <c r="F196" s="154"/>
      <c r="G196" s="154"/>
      <c r="H196" s="155"/>
    </row>
    <row r="197" spans="1:8" ht="31.5" customHeight="1">
      <c r="A197" s="42" t="s">
        <v>54</v>
      </c>
      <c r="B197" s="131"/>
      <c r="C197" s="132"/>
      <c r="D197" s="132"/>
      <c r="E197" s="133"/>
      <c r="F197" s="147">
        <v>0</v>
      </c>
      <c r="G197" s="139">
        <v>1400</v>
      </c>
      <c r="H197" s="157">
        <f>F197*G197</f>
        <v>0</v>
      </c>
    </row>
    <row r="198" spans="1:8" ht="24" customHeight="1">
      <c r="A198" s="43" t="s">
        <v>55</v>
      </c>
      <c r="B198" s="134"/>
      <c r="C198" s="135"/>
      <c r="D198" s="135"/>
      <c r="E198" s="136"/>
      <c r="F198" s="148"/>
      <c r="G198" s="140"/>
      <c r="H198" s="158"/>
    </row>
    <row r="199" spans="1:8" ht="45.75" customHeight="1">
      <c r="A199" s="43" t="s">
        <v>56</v>
      </c>
      <c r="B199" s="134"/>
      <c r="C199" s="135"/>
      <c r="D199" s="135"/>
      <c r="E199" s="136"/>
      <c r="F199" s="148"/>
      <c r="G199" s="140"/>
      <c r="H199" s="158"/>
    </row>
    <row r="200" spans="1:8" ht="41.25" customHeight="1" thickBot="1">
      <c r="A200" s="22" t="s">
        <v>57</v>
      </c>
      <c r="B200" s="134"/>
      <c r="C200" s="135"/>
      <c r="D200" s="135"/>
      <c r="E200" s="136"/>
      <c r="F200" s="148"/>
      <c r="G200" s="156"/>
      <c r="H200" s="158"/>
    </row>
    <row r="201" spans="1:8" ht="20.25" customHeight="1" thickBot="1">
      <c r="A201" s="109" t="s">
        <v>85</v>
      </c>
      <c r="B201" s="110"/>
      <c r="C201" s="110"/>
      <c r="D201" s="110"/>
      <c r="E201" s="110"/>
      <c r="F201" s="110"/>
      <c r="G201" s="110"/>
      <c r="H201" s="111"/>
    </row>
    <row r="202" spans="1:8" ht="51" customHeight="1">
      <c r="A202" s="42" t="s">
        <v>58</v>
      </c>
      <c r="B202" s="131"/>
      <c r="C202" s="132"/>
      <c r="D202" s="132"/>
      <c r="E202" s="133"/>
      <c r="F202" s="137">
        <v>0</v>
      </c>
      <c r="G202" s="139">
        <v>1200</v>
      </c>
      <c r="H202" s="141">
        <f>F202*G202</f>
        <v>0</v>
      </c>
    </row>
    <row r="203" spans="1:8" ht="42" customHeight="1">
      <c r="A203" s="43" t="s">
        <v>59</v>
      </c>
      <c r="B203" s="134"/>
      <c r="C203" s="135"/>
      <c r="D203" s="135"/>
      <c r="E203" s="136"/>
      <c r="F203" s="138"/>
      <c r="G203" s="140"/>
      <c r="H203" s="142"/>
    </row>
    <row r="204" spans="1:8" ht="58.5" customHeight="1" thickBot="1">
      <c r="A204" s="32" t="s">
        <v>60</v>
      </c>
      <c r="B204" s="134"/>
      <c r="C204" s="135"/>
      <c r="D204" s="135"/>
      <c r="E204" s="136"/>
      <c r="F204" s="138"/>
      <c r="G204" s="140"/>
      <c r="H204" s="142"/>
    </row>
    <row r="205" spans="1:8" ht="31.5" customHeight="1" thickBot="1">
      <c r="A205" s="159" t="s">
        <v>189</v>
      </c>
      <c r="B205" s="145"/>
      <c r="C205" s="145"/>
      <c r="D205" s="145"/>
      <c r="E205" s="145"/>
      <c r="F205" s="145"/>
      <c r="G205" s="145"/>
      <c r="H205" s="146"/>
    </row>
    <row r="206" spans="1:8" ht="147.75" customHeight="1" thickBot="1">
      <c r="A206" s="22" t="s">
        <v>190</v>
      </c>
      <c r="B206" s="160"/>
      <c r="C206" s="161"/>
      <c r="D206" s="161"/>
      <c r="E206" s="162"/>
      <c r="F206" s="73">
        <v>0</v>
      </c>
      <c r="G206" s="74">
        <v>1350</v>
      </c>
      <c r="H206" s="75">
        <f>F206*G206</f>
        <v>0</v>
      </c>
    </row>
    <row r="207" spans="1:8" ht="15" thickBot="1">
      <c r="A207" s="143" t="s">
        <v>61</v>
      </c>
      <c r="B207" s="144"/>
      <c r="C207" s="144"/>
      <c r="D207" s="144"/>
      <c r="E207" s="144"/>
      <c r="F207" s="145"/>
      <c r="G207" s="145"/>
      <c r="H207" s="146"/>
    </row>
    <row r="208" spans="1:8" ht="25.5" customHeight="1" thickBot="1">
      <c r="A208" s="109" t="s">
        <v>86</v>
      </c>
      <c r="B208" s="110"/>
      <c r="C208" s="110"/>
      <c r="D208" s="110"/>
      <c r="E208" s="110"/>
      <c r="F208" s="110"/>
      <c r="G208" s="110"/>
      <c r="H208" s="111"/>
    </row>
    <row r="209" spans="1:10" ht="155.25" customHeight="1" thickBot="1">
      <c r="A209" s="32" t="s">
        <v>62</v>
      </c>
      <c r="B209" s="112"/>
      <c r="C209" s="113"/>
      <c r="D209" s="113"/>
      <c r="E209" s="113"/>
      <c r="F209" s="2">
        <v>0</v>
      </c>
      <c r="G209" s="74">
        <v>55</v>
      </c>
      <c r="H209" s="45">
        <f>F209*G209</f>
        <v>0</v>
      </c>
    </row>
    <row r="210" spans="1:10" ht="24" customHeight="1" thickBot="1">
      <c r="A210" s="109" t="s">
        <v>119</v>
      </c>
      <c r="B210" s="110"/>
      <c r="C210" s="110"/>
      <c r="D210" s="110"/>
      <c r="E210" s="110"/>
      <c r="F210" s="110"/>
      <c r="G210" s="110"/>
      <c r="H210" s="111"/>
    </row>
    <row r="211" spans="1:10" ht="19.5" customHeight="1" thickBot="1">
      <c r="A211" s="32" t="s">
        <v>120</v>
      </c>
      <c r="B211" s="114"/>
      <c r="C211" s="115"/>
      <c r="D211" s="115"/>
      <c r="E211" s="116"/>
      <c r="F211" s="3">
        <v>0</v>
      </c>
      <c r="G211" s="44">
        <v>350</v>
      </c>
      <c r="H211" s="45">
        <f>F211*G211</f>
        <v>0</v>
      </c>
    </row>
    <row r="212" spans="1:10" ht="19.5" customHeight="1" thickBot="1">
      <c r="A212" s="124" t="s">
        <v>84</v>
      </c>
      <c r="B212" s="119"/>
      <c r="C212" s="119"/>
      <c r="D212" s="119"/>
      <c r="E212" s="119"/>
      <c r="F212" s="119"/>
      <c r="G212" s="119"/>
      <c r="H212" s="120"/>
    </row>
    <row r="213" spans="1:10" ht="19.5" customHeight="1" thickBot="1">
      <c r="A213" s="125" t="s">
        <v>121</v>
      </c>
      <c r="B213" s="126"/>
      <c r="C213" s="126"/>
      <c r="D213" s="126"/>
      <c r="E213" s="126"/>
      <c r="F213" s="126"/>
      <c r="G213" s="126"/>
      <c r="H213" s="127"/>
    </row>
    <row r="214" spans="1:10" ht="144" customHeight="1" thickBot="1">
      <c r="A214" s="46" t="s">
        <v>176</v>
      </c>
      <c r="B214" s="114"/>
      <c r="C214" s="115"/>
      <c r="D214" s="115"/>
      <c r="E214" s="116"/>
      <c r="F214" s="3">
        <v>0</v>
      </c>
      <c r="G214" s="74">
        <v>1200</v>
      </c>
      <c r="H214" s="47">
        <f>F214*G214</f>
        <v>0</v>
      </c>
      <c r="I214" s="13"/>
    </row>
    <row r="215" spans="1:10" ht="19.5" customHeight="1" thickBot="1">
      <c r="A215" s="125" t="s">
        <v>122</v>
      </c>
      <c r="B215" s="126"/>
      <c r="C215" s="126"/>
      <c r="D215" s="126"/>
      <c r="E215" s="126"/>
      <c r="F215" s="126"/>
      <c r="G215" s="126"/>
      <c r="H215" s="127"/>
    </row>
    <row r="216" spans="1:10" ht="129.75" customHeight="1" thickBot="1">
      <c r="A216" s="46" t="s">
        <v>177</v>
      </c>
      <c r="B216" s="128"/>
      <c r="C216" s="129"/>
      <c r="D216" s="129"/>
      <c r="E216" s="130"/>
      <c r="F216" s="3">
        <v>0</v>
      </c>
      <c r="G216" s="74">
        <v>1700</v>
      </c>
      <c r="H216" s="45">
        <f>F216*G216</f>
        <v>0</v>
      </c>
    </row>
    <row r="217" spans="1:10" ht="23.25" customHeight="1" thickBot="1">
      <c r="A217" s="125" t="s">
        <v>123</v>
      </c>
      <c r="B217" s="126"/>
      <c r="C217" s="126"/>
      <c r="D217" s="126"/>
      <c r="E217" s="126"/>
      <c r="F217" s="126"/>
      <c r="G217" s="126"/>
      <c r="H217" s="127"/>
    </row>
    <row r="218" spans="1:10" ht="129.75" customHeight="1" thickBot="1">
      <c r="A218" s="46" t="s">
        <v>127</v>
      </c>
      <c r="B218" s="114"/>
      <c r="C218" s="115"/>
      <c r="D218" s="115"/>
      <c r="E218" s="116"/>
      <c r="F218" s="3">
        <v>0</v>
      </c>
      <c r="G218" s="74">
        <v>700</v>
      </c>
      <c r="H218" s="47">
        <f>F218*G218</f>
        <v>0</v>
      </c>
    </row>
    <row r="219" spans="1:10" ht="24" customHeight="1" thickBot="1">
      <c r="A219" s="125" t="s">
        <v>124</v>
      </c>
      <c r="B219" s="126"/>
      <c r="C219" s="126"/>
      <c r="D219" s="126"/>
      <c r="E219" s="126"/>
      <c r="F219" s="126"/>
      <c r="G219" s="126"/>
      <c r="H219" s="127"/>
    </row>
    <row r="220" spans="1:10" ht="129.75" customHeight="1" thickBot="1">
      <c r="A220" s="46" t="s">
        <v>127</v>
      </c>
      <c r="B220" s="114"/>
      <c r="C220" s="115"/>
      <c r="D220" s="115"/>
      <c r="E220" s="116"/>
      <c r="F220" s="3">
        <v>0</v>
      </c>
      <c r="G220" s="74">
        <v>800</v>
      </c>
      <c r="H220" s="47">
        <f>F220*G220</f>
        <v>0</v>
      </c>
    </row>
    <row r="221" spans="1:10" ht="21" customHeight="1" thickBot="1">
      <c r="A221" s="125" t="s">
        <v>192</v>
      </c>
      <c r="B221" s="126"/>
      <c r="C221" s="126"/>
      <c r="D221" s="126"/>
      <c r="E221" s="126"/>
      <c r="F221" s="126"/>
      <c r="G221" s="126"/>
      <c r="H221" s="127"/>
    </row>
    <row r="222" spans="1:10" ht="141" customHeight="1" thickBot="1">
      <c r="A222" s="46" t="s">
        <v>126</v>
      </c>
      <c r="B222" s="273"/>
      <c r="C222" s="274"/>
      <c r="D222" s="274"/>
      <c r="E222" s="275"/>
      <c r="F222" s="3">
        <v>0</v>
      </c>
      <c r="G222" s="74">
        <v>2500</v>
      </c>
      <c r="H222" s="47">
        <f>F222*G222</f>
        <v>0</v>
      </c>
      <c r="J222" s="48"/>
    </row>
    <row r="223" spans="1:10" ht="19.5" customHeight="1" thickBot="1">
      <c r="A223" s="125" t="s">
        <v>125</v>
      </c>
      <c r="B223" s="126"/>
      <c r="C223" s="126"/>
      <c r="D223" s="126"/>
      <c r="E223" s="126"/>
      <c r="F223" s="126"/>
      <c r="G223" s="126"/>
      <c r="H223" s="127"/>
    </row>
    <row r="224" spans="1:10" ht="129.75" customHeight="1" thickBot="1">
      <c r="A224" s="46" t="s">
        <v>178</v>
      </c>
      <c r="B224" s="114"/>
      <c r="C224" s="115"/>
      <c r="D224" s="115"/>
      <c r="E224" s="116"/>
      <c r="F224" s="3">
        <v>0</v>
      </c>
      <c r="G224" s="74">
        <v>1200</v>
      </c>
      <c r="H224" s="47">
        <f>F224*G224</f>
        <v>0</v>
      </c>
      <c r="J224" s="48"/>
    </row>
    <row r="225" spans="1:8" ht="16.2" thickBot="1">
      <c r="A225" s="117" t="s">
        <v>63</v>
      </c>
      <c r="B225" s="118"/>
      <c r="C225" s="118"/>
      <c r="D225" s="118"/>
      <c r="E225" s="118"/>
      <c r="F225" s="119"/>
      <c r="G225" s="119"/>
      <c r="H225" s="120"/>
    </row>
    <row r="226" spans="1:8" ht="33" customHeight="1">
      <c r="A226" s="49" t="s">
        <v>179</v>
      </c>
      <c r="B226" s="121"/>
      <c r="C226" s="122"/>
      <c r="D226" s="122"/>
      <c r="E226" s="122"/>
      <c r="F226" s="69">
        <v>0</v>
      </c>
      <c r="G226" s="50">
        <v>75</v>
      </c>
      <c r="H226" s="51">
        <f>F226*G226</f>
        <v>0</v>
      </c>
    </row>
    <row r="227" spans="1:8" ht="23.25" customHeight="1">
      <c r="A227" s="49" t="s">
        <v>64</v>
      </c>
      <c r="B227" s="83"/>
      <c r="C227" s="84"/>
      <c r="D227" s="84"/>
      <c r="E227" s="123"/>
      <c r="F227" s="70">
        <v>0</v>
      </c>
      <c r="G227" s="52">
        <v>75</v>
      </c>
      <c r="H227" s="53">
        <f>F227*G227</f>
        <v>0</v>
      </c>
    </row>
    <row r="228" spans="1:8" ht="39.6">
      <c r="A228" s="49" t="s">
        <v>65</v>
      </c>
      <c r="B228" s="83"/>
      <c r="C228" s="84"/>
      <c r="D228" s="84"/>
      <c r="E228" s="84"/>
      <c r="F228" s="71">
        <v>0</v>
      </c>
      <c r="G228" s="54">
        <v>75</v>
      </c>
      <c r="H228" s="55">
        <f>F228*G228</f>
        <v>0</v>
      </c>
    </row>
    <row r="229" spans="1:8" ht="16.2" thickBot="1">
      <c r="A229" s="56" t="s">
        <v>66</v>
      </c>
      <c r="B229" s="85"/>
      <c r="C229" s="86"/>
      <c r="D229" s="86"/>
      <c r="E229" s="86"/>
      <c r="F229" s="72">
        <v>0</v>
      </c>
      <c r="G229" s="57">
        <v>280</v>
      </c>
      <c r="H229" s="58">
        <f>F229*G229</f>
        <v>0</v>
      </c>
    </row>
    <row r="230" spans="1:8" ht="14.4">
      <c r="A230" s="87" t="s">
        <v>67</v>
      </c>
      <c r="B230" s="88"/>
      <c r="C230" s="88"/>
      <c r="D230" s="88"/>
      <c r="E230" s="89"/>
      <c r="F230" s="93">
        <f>H229+H228+H227+H226+H209+H202+H197+H193+H189+H186+H180+H174+H168+H162+H156+H148+H141+H134+H127+H122+H118+H114+H110+H106+H102+H98+H92+H88+H86+H79+H71+H66+H63+H60+H55+H50+H43+H40+H34+H29+H24+H19+H14+H220+H218+H216+H214+H224+H206+H222+H211</f>
        <v>0</v>
      </c>
      <c r="G230" s="88"/>
      <c r="H230" s="89"/>
    </row>
    <row r="231" spans="1:8" ht="15" thickBot="1">
      <c r="A231" s="90"/>
      <c r="B231" s="91"/>
      <c r="C231" s="91"/>
      <c r="D231" s="91"/>
      <c r="E231" s="92"/>
      <c r="F231" s="94"/>
      <c r="G231" s="95"/>
      <c r="H231" s="96"/>
    </row>
    <row r="232" spans="1:8" ht="21.75" customHeight="1">
      <c r="A232" s="97" t="s">
        <v>191</v>
      </c>
      <c r="B232" s="98"/>
      <c r="C232" s="98"/>
      <c r="D232" s="98"/>
      <c r="E232" s="98"/>
      <c r="F232" s="98"/>
      <c r="G232" s="98"/>
      <c r="H232" s="99"/>
    </row>
    <row r="233" spans="1:8" ht="35.25" customHeight="1" thickBot="1">
      <c r="A233" s="100"/>
      <c r="B233" s="101"/>
      <c r="C233" s="101"/>
      <c r="D233" s="101"/>
      <c r="E233" s="101"/>
      <c r="F233" s="101"/>
      <c r="G233" s="101"/>
      <c r="H233" s="102"/>
    </row>
    <row r="234" spans="1:8" ht="14.4">
      <c r="A234" s="103" t="s">
        <v>68</v>
      </c>
      <c r="B234" s="104"/>
      <c r="C234" s="104"/>
      <c r="D234" s="104"/>
      <c r="E234" s="104"/>
      <c r="F234" s="104"/>
      <c r="G234" s="104"/>
      <c r="H234" s="105"/>
    </row>
    <row r="235" spans="1:8" ht="15" thickBot="1">
      <c r="A235" s="106"/>
      <c r="B235" s="107"/>
      <c r="C235" s="107"/>
      <c r="D235" s="107"/>
      <c r="E235" s="107"/>
      <c r="F235" s="107"/>
      <c r="G235" s="107"/>
      <c r="H235" s="108"/>
    </row>
    <row r="236" spans="1:8">
      <c r="A236" s="59"/>
      <c r="B236" s="60"/>
      <c r="C236" s="60"/>
      <c r="D236" s="60"/>
      <c r="E236" s="60"/>
      <c r="F236" s="61"/>
      <c r="G236" s="62"/>
      <c r="H236" s="63"/>
    </row>
    <row r="237" spans="1:8">
      <c r="A237" s="64"/>
      <c r="B237" s="65"/>
      <c r="C237" s="65"/>
      <c r="D237" s="65"/>
      <c r="E237" s="65"/>
      <c r="F237" s="65"/>
      <c r="G237" s="65"/>
      <c r="H237" s="66"/>
    </row>
    <row r="238" spans="1:8">
      <c r="A238" s="64"/>
      <c r="B238" s="65"/>
      <c r="C238" s="65"/>
      <c r="D238" s="65"/>
      <c r="E238" s="65"/>
      <c r="F238" s="65"/>
      <c r="G238" s="65"/>
      <c r="H238" s="66"/>
    </row>
  </sheetData>
  <sheetProtection algorithmName="SHA-512" hashValue="A8vpqazilovi3ygxgbl+lva6/2psy80lJI5ptXBhpIvs5bTtFXPG4KGjOzhaJ3ge97/em86g1C9wyOy2qqejsg==" saltValue="V7pSpTjVcTGIopudueN8zQ==" spinCount="100000" sheet="1" objects="1" scenarios="1"/>
  <protectedRanges>
    <protectedRange sqref="F18 F28 F49 F54 F65 F70 F91 F97 F39 F101 F59 F105 F23 F109 F42 F113 F117 F121 F126 F133 F140 F147 F173 F155 F167 F179 F188 F13 F161 F3:H10" name="Диапазон1"/>
  </protectedRanges>
  <mergeCells count="259">
    <mergeCell ref="A221:H221"/>
    <mergeCell ref="B222:E222"/>
    <mergeCell ref="A6:E6"/>
    <mergeCell ref="F6:H6"/>
    <mergeCell ref="A7:E7"/>
    <mergeCell ref="F7:H7"/>
    <mergeCell ref="A8:E8"/>
    <mergeCell ref="F8:H8"/>
    <mergeCell ref="A1:H1"/>
    <mergeCell ref="A3:E3"/>
    <mergeCell ref="F3:H3"/>
    <mergeCell ref="A4:E4"/>
    <mergeCell ref="F4:H4"/>
    <mergeCell ref="A5:E5"/>
    <mergeCell ref="F5:H5"/>
    <mergeCell ref="A13:H13"/>
    <mergeCell ref="B14:E17"/>
    <mergeCell ref="H14:H17"/>
    <mergeCell ref="A9:E9"/>
    <mergeCell ref="F9:H9"/>
    <mergeCell ref="A10:E10"/>
    <mergeCell ref="F10:H10"/>
    <mergeCell ref="A11:E11"/>
    <mergeCell ref="A12:H12"/>
    <mergeCell ref="F15:F17"/>
    <mergeCell ref="G15:G17"/>
    <mergeCell ref="A23:H23"/>
    <mergeCell ref="A18:H18"/>
    <mergeCell ref="B19:E22"/>
    <mergeCell ref="H19:H22"/>
    <mergeCell ref="F20:F22"/>
    <mergeCell ref="G20:G22"/>
    <mergeCell ref="G25:G27"/>
    <mergeCell ref="F25:F27"/>
    <mergeCell ref="A28:H28"/>
    <mergeCell ref="B29:E32"/>
    <mergeCell ref="H29:H32"/>
    <mergeCell ref="B24:E27"/>
    <mergeCell ref="H24:H27"/>
    <mergeCell ref="F30:F32"/>
    <mergeCell ref="G30:G32"/>
    <mergeCell ref="A33:H33"/>
    <mergeCell ref="B34:E37"/>
    <mergeCell ref="F34:F37"/>
    <mergeCell ref="G34:G37"/>
    <mergeCell ref="H34:H37"/>
    <mergeCell ref="A24:A25"/>
    <mergeCell ref="A42:H42"/>
    <mergeCell ref="B43:E48"/>
    <mergeCell ref="F43:F48"/>
    <mergeCell ref="G43:G48"/>
    <mergeCell ref="H43:H48"/>
    <mergeCell ref="A49:H49"/>
    <mergeCell ref="A38:H38"/>
    <mergeCell ref="A39:H39"/>
    <mergeCell ref="B40:E41"/>
    <mergeCell ref="F40:F41"/>
    <mergeCell ref="G40:G41"/>
    <mergeCell ref="H40:H41"/>
    <mergeCell ref="A59:H59"/>
    <mergeCell ref="B60:E61"/>
    <mergeCell ref="F60:F61"/>
    <mergeCell ref="G60:G61"/>
    <mergeCell ref="H60:H61"/>
    <mergeCell ref="A65:H65"/>
    <mergeCell ref="B50:E53"/>
    <mergeCell ref="F50:F53"/>
    <mergeCell ref="G50:G53"/>
    <mergeCell ref="H50:H53"/>
    <mergeCell ref="A54:H54"/>
    <mergeCell ref="B55:E58"/>
    <mergeCell ref="F55:F58"/>
    <mergeCell ref="G55:G58"/>
    <mergeCell ref="H55:H58"/>
    <mergeCell ref="A62:H62"/>
    <mergeCell ref="B63:E64"/>
    <mergeCell ref="G63:G64"/>
    <mergeCell ref="H63:H64"/>
    <mergeCell ref="F63:F64"/>
    <mergeCell ref="A71:A74"/>
    <mergeCell ref="B71:E77"/>
    <mergeCell ref="F71:F77"/>
    <mergeCell ref="G71:G77"/>
    <mergeCell ref="H71:H77"/>
    <mergeCell ref="A75:A77"/>
    <mergeCell ref="A66:A69"/>
    <mergeCell ref="B66:E69"/>
    <mergeCell ref="F66:F69"/>
    <mergeCell ref="G66:G69"/>
    <mergeCell ref="H66:H69"/>
    <mergeCell ref="A70:H70"/>
    <mergeCell ref="B86:E86"/>
    <mergeCell ref="A91:H91"/>
    <mergeCell ref="A92:A95"/>
    <mergeCell ref="B92:E95"/>
    <mergeCell ref="F92:F95"/>
    <mergeCell ref="G92:G95"/>
    <mergeCell ref="H92:H95"/>
    <mergeCell ref="A78:H78"/>
    <mergeCell ref="B79:E84"/>
    <mergeCell ref="F79:F84"/>
    <mergeCell ref="G79:G84"/>
    <mergeCell ref="H79:H84"/>
    <mergeCell ref="A85:H85"/>
    <mergeCell ref="A87:H87"/>
    <mergeCell ref="H88:H90"/>
    <mergeCell ref="B88:E90"/>
    <mergeCell ref="F88:F90"/>
    <mergeCell ref="G88:G90"/>
    <mergeCell ref="A101:H101"/>
    <mergeCell ref="A96:H96"/>
    <mergeCell ref="A97:H97"/>
    <mergeCell ref="B98:E100"/>
    <mergeCell ref="H98:H100"/>
    <mergeCell ref="F99:F100"/>
    <mergeCell ref="G99:G100"/>
    <mergeCell ref="F103:F104"/>
    <mergeCell ref="G103:G104"/>
    <mergeCell ref="A105:H105"/>
    <mergeCell ref="B106:E108"/>
    <mergeCell ref="H106:H108"/>
    <mergeCell ref="B102:E104"/>
    <mergeCell ref="H102:H104"/>
    <mergeCell ref="F107:F108"/>
    <mergeCell ref="G107:G108"/>
    <mergeCell ref="A109:H109"/>
    <mergeCell ref="B110:E112"/>
    <mergeCell ref="G110:G112"/>
    <mergeCell ref="H110:H112"/>
    <mergeCell ref="F110:F112"/>
    <mergeCell ref="A113:H113"/>
    <mergeCell ref="B114:E116"/>
    <mergeCell ref="H114:H116"/>
    <mergeCell ref="A117:H117"/>
    <mergeCell ref="G115:G116"/>
    <mergeCell ref="A125:H125"/>
    <mergeCell ref="A126:H126"/>
    <mergeCell ref="A127:A132"/>
    <mergeCell ref="B127:E132"/>
    <mergeCell ref="F127:F132"/>
    <mergeCell ref="G127:G132"/>
    <mergeCell ref="H127:H132"/>
    <mergeCell ref="B118:E120"/>
    <mergeCell ref="F118:F120"/>
    <mergeCell ref="G118:G120"/>
    <mergeCell ref="H118:H120"/>
    <mergeCell ref="A121:H121"/>
    <mergeCell ref="B122:E124"/>
    <mergeCell ref="F122:F124"/>
    <mergeCell ref="G122:G124"/>
    <mergeCell ref="H122:H124"/>
    <mergeCell ref="F115:F116"/>
    <mergeCell ref="A140:H140"/>
    <mergeCell ref="A141:A146"/>
    <mergeCell ref="B141:E146"/>
    <mergeCell ref="F141:F146"/>
    <mergeCell ref="G141:G146"/>
    <mergeCell ref="H141:H146"/>
    <mergeCell ref="A133:H133"/>
    <mergeCell ref="A134:A139"/>
    <mergeCell ref="B134:E139"/>
    <mergeCell ref="F134:F139"/>
    <mergeCell ref="G134:G139"/>
    <mergeCell ref="H134:H139"/>
    <mergeCell ref="A154:H154"/>
    <mergeCell ref="A155:H155"/>
    <mergeCell ref="B156:E160"/>
    <mergeCell ref="F156:F160"/>
    <mergeCell ref="G156:G160"/>
    <mergeCell ref="H156:H160"/>
    <mergeCell ref="A156:A160"/>
    <mergeCell ref="A147:H147"/>
    <mergeCell ref="A148:A153"/>
    <mergeCell ref="B148:E153"/>
    <mergeCell ref="F148:F153"/>
    <mergeCell ref="G148:G153"/>
    <mergeCell ref="H148:H153"/>
    <mergeCell ref="A167:H167"/>
    <mergeCell ref="A168:A169"/>
    <mergeCell ref="B168:E172"/>
    <mergeCell ref="F168:F172"/>
    <mergeCell ref="G168:G172"/>
    <mergeCell ref="H168:H172"/>
    <mergeCell ref="A170:A171"/>
    <mergeCell ref="A161:H161"/>
    <mergeCell ref="A162:A163"/>
    <mergeCell ref="B162:E166"/>
    <mergeCell ref="F162:F166"/>
    <mergeCell ref="G162:G166"/>
    <mergeCell ref="H162:H166"/>
    <mergeCell ref="A164:A165"/>
    <mergeCell ref="A179:H179"/>
    <mergeCell ref="A180:A181"/>
    <mergeCell ref="B180:E184"/>
    <mergeCell ref="F180:F184"/>
    <mergeCell ref="G180:G184"/>
    <mergeCell ref="H180:H184"/>
    <mergeCell ref="A182:A183"/>
    <mergeCell ref="A173:H173"/>
    <mergeCell ref="A174:A175"/>
    <mergeCell ref="B174:E178"/>
    <mergeCell ref="F174:F178"/>
    <mergeCell ref="G174:G178"/>
    <mergeCell ref="H174:H178"/>
    <mergeCell ref="A176:A177"/>
    <mergeCell ref="A188:H188"/>
    <mergeCell ref="B189:E191"/>
    <mergeCell ref="F189:F191"/>
    <mergeCell ref="G189:G191"/>
    <mergeCell ref="H189:H191"/>
    <mergeCell ref="A192:H192"/>
    <mergeCell ref="A185:H185"/>
    <mergeCell ref="A186:A187"/>
    <mergeCell ref="B186:E187"/>
    <mergeCell ref="F186:F187"/>
    <mergeCell ref="G186:G187"/>
    <mergeCell ref="H186:H187"/>
    <mergeCell ref="A210:H210"/>
    <mergeCell ref="A201:H201"/>
    <mergeCell ref="B202:E204"/>
    <mergeCell ref="F202:F204"/>
    <mergeCell ref="G202:G204"/>
    <mergeCell ref="H202:H204"/>
    <mergeCell ref="A207:H207"/>
    <mergeCell ref="B193:E195"/>
    <mergeCell ref="F193:F195"/>
    <mergeCell ref="G193:G195"/>
    <mergeCell ref="H193:H195"/>
    <mergeCell ref="A196:H196"/>
    <mergeCell ref="B197:E200"/>
    <mergeCell ref="F197:F200"/>
    <mergeCell ref="G197:G200"/>
    <mergeCell ref="H197:H200"/>
    <mergeCell ref="A205:H205"/>
    <mergeCell ref="B206:E206"/>
    <mergeCell ref="A2:H2"/>
    <mergeCell ref="B228:E228"/>
    <mergeCell ref="B229:E229"/>
    <mergeCell ref="A230:E231"/>
    <mergeCell ref="F230:H231"/>
    <mergeCell ref="A232:H233"/>
    <mergeCell ref="A234:H235"/>
    <mergeCell ref="A208:H208"/>
    <mergeCell ref="B209:E209"/>
    <mergeCell ref="B211:E211"/>
    <mergeCell ref="A225:H225"/>
    <mergeCell ref="B226:E226"/>
    <mergeCell ref="B227:E227"/>
    <mergeCell ref="A212:H212"/>
    <mergeCell ref="A213:H213"/>
    <mergeCell ref="B214:E214"/>
    <mergeCell ref="A215:H215"/>
    <mergeCell ref="B216:E216"/>
    <mergeCell ref="A217:H217"/>
    <mergeCell ref="A219:H219"/>
    <mergeCell ref="B218:E218"/>
    <mergeCell ref="B220:E220"/>
    <mergeCell ref="A223:H223"/>
    <mergeCell ref="B224:E224"/>
  </mergeCells>
  <pageMargins left="0.62992125984251968" right="0.23622047244094491" top="0.55118110236220474" bottom="0.55118110236220474" header="0.31496062992125984" footer="0.31496062992125984"/>
  <pageSetup paperSize="9" scale="80" orientation="portrait" horizontalDpi="0" verticalDpi="0" r:id="rId1"/>
  <rowBreaks count="1" manualBreakCount="1">
    <brk id="215" max="7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Меню и Бланк-заказа Мобильного фуршета</dc:title>
  <dc:subject>Мобильный фуршет 2018</dc:subject>
  <dc:creator/>
  <cp:lastModifiedBy/>
  <dcterms:created xsi:type="dcterms:W3CDTF">2015-06-05T18:19:34Z</dcterms:created>
  <dcterms:modified xsi:type="dcterms:W3CDTF">2022-03-22T17:21:25Z</dcterms:modified>
</cp:coreProperties>
</file>